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projectspace.icfi.com/hesp/ihd-dhs/standard/MIS Data Collection/Questionnaires/English/"/>
    </mc:Choice>
  </mc:AlternateContent>
  <bookViews>
    <workbookView xWindow="0" yWindow="0" windowWidth="16500" windowHeight="8565" tabRatio="823" activeTab="4"/>
  </bookViews>
  <sheets>
    <sheet name="Cover" sheetId="2" r:id="rId1"/>
    <sheet name="1" sheetId="3" r:id="rId2"/>
    <sheet name="2-1" sheetId="21" r:id="rId3"/>
    <sheet name="2-2" sheetId="22" r:id="rId4"/>
    <sheet name="2-3" sheetId="23" r:id="rId5"/>
    <sheet name="3" sheetId="46" r:id="rId6"/>
    <sheet name="4" sheetId="1" r:id="rId7"/>
    <sheet name="Int.Obs." sheetId="30" r:id="rId8"/>
    <sheet name="FN" sheetId="51" r:id="rId9"/>
    <sheet name="translations" sheetId="43" r:id="rId10"/>
    <sheet name="reference dates" sheetId="44" r:id="rId11"/>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Cover!$H$54</definedName>
    <definedName name="Language_Translations">translations!$1:$1048576</definedName>
    <definedName name="_xlnm.Print_Area" localSheetId="1">'1'!$A$1:$AQ$105</definedName>
    <definedName name="_xlnm.Print_Area" localSheetId="3">'2-2'!$A$1:$BT$86</definedName>
    <definedName name="_xlnm.Print_Area" localSheetId="4">'2-3'!$A$1:$AQ$44</definedName>
    <definedName name="_xlnm.Print_Area" localSheetId="5">'3'!$A$1:$AQ$57</definedName>
    <definedName name="_xlnm.Print_Area" localSheetId="6">'4'!$A$1:$AQ$279</definedName>
    <definedName name="_xlnm.Print_Area" localSheetId="0">Cover!$A$1:$AP$67</definedName>
    <definedName name="_xlnm.Print_Area" localSheetId="7">Int.Obs.!$A$1:$AO$69</definedName>
    <definedName name="_xlnm.Print_Titles" localSheetId="1">'1'!$25:$27</definedName>
    <definedName name="_xlnm.Print_Titles" localSheetId="2">'2-1'!$1:$3</definedName>
    <definedName name="_xlnm.Print_Titles" localSheetId="3">'2-2'!$10:$30</definedName>
    <definedName name="_xlnm.Print_Titles" localSheetId="4">'2-3'!$1:$3</definedName>
    <definedName name="_xlnm.Print_Titles" localSheetId="5">'3'!$1:$3</definedName>
    <definedName name="_xlnm.Print_Titles" localSheetId="6">'4'!$80:$86</definedName>
    <definedName name="_xlnm.Print_Titles" localSheetId="9">translations!$A:$B,translations!$1:$1</definedName>
  </definedNames>
  <calcPr calcId="152511"/>
</workbook>
</file>

<file path=xl/calcChain.xml><?xml version="1.0" encoding="utf-8"?>
<calcChain xmlns="http://schemas.openxmlformats.org/spreadsheetml/2006/main">
  <c r="B32" i="43" l="1"/>
  <c r="B33" i="43" l="1"/>
  <c r="B2" i="44"/>
  <c r="B50" i="43" l="1"/>
  <c r="W69" i="21"/>
  <c r="Y36" i="23"/>
  <c r="E71" i="21"/>
  <c r="B8" i="51" l="1"/>
  <c r="AL2" i="2" l="1"/>
  <c r="AK2" i="2" l="1"/>
  <c r="E20" i="21"/>
  <c r="E92" i="3"/>
  <c r="E20" i="46"/>
  <c r="F101" i="3"/>
  <c r="E5" i="23"/>
  <c r="E225" i="1"/>
  <c r="E24" i="23"/>
  <c r="BN14" i="22"/>
  <c r="E74" i="3"/>
  <c r="E29" i="23"/>
  <c r="E96" i="3"/>
  <c r="F100" i="3"/>
  <c r="E38" i="46"/>
  <c r="E46" i="3"/>
  <c r="E208" i="1"/>
  <c r="E37" i="1"/>
  <c r="E52" i="3"/>
  <c r="F13" i="21"/>
  <c r="X14" i="22"/>
  <c r="E13" i="46"/>
  <c r="E5" i="21"/>
  <c r="E26" i="1"/>
  <c r="E176" i="1"/>
  <c r="F24" i="21"/>
  <c r="B14" i="22"/>
  <c r="F103" i="3"/>
  <c r="E31" i="21"/>
  <c r="E9" i="21"/>
  <c r="F39" i="21"/>
  <c r="AO14" i="22"/>
  <c r="E192" i="1"/>
  <c r="F15" i="21"/>
  <c r="E35" i="3"/>
  <c r="J14" i="22"/>
  <c r="F26" i="21"/>
  <c r="E258" i="1"/>
  <c r="E56" i="3"/>
  <c r="E242" i="1"/>
  <c r="E42" i="46"/>
  <c r="E61" i="3"/>
  <c r="E160" i="1"/>
  <c r="F99" i="3"/>
  <c r="E52" i="21"/>
  <c r="Q14" i="22"/>
  <c r="F41" i="21"/>
  <c r="E32" i="1"/>
  <c r="E88" i="3"/>
  <c r="AH14" i="22"/>
  <c r="E114" i="1"/>
  <c r="E102" i="1"/>
  <c r="E108" i="1"/>
  <c r="B4" i="3"/>
  <c r="E96" i="1"/>
  <c r="E8" i="1"/>
  <c r="E33" i="46"/>
  <c r="F98" i="3"/>
  <c r="E42" i="1"/>
  <c r="F102" i="3"/>
  <c r="E84" i="3"/>
  <c r="AW14" i="22"/>
  <c r="B6" i="44" l="1"/>
  <c r="B5" i="44"/>
  <c r="B4" i="44"/>
  <c r="B3" i="44"/>
  <c r="F6" i="22" l="1"/>
  <c r="E4" i="1"/>
  <c r="G36" i="23"/>
  <c r="Y51" i="46"/>
  <c r="M51" i="46"/>
  <c r="E18" i="23"/>
  <c r="V55" i="2"/>
  <c r="AJ56" i="2"/>
  <c r="AC56" i="2"/>
  <c r="V56" i="2"/>
  <c r="AJ55" i="2"/>
  <c r="AC55" i="2"/>
  <c r="J51" i="2"/>
  <c r="F4" i="22"/>
  <c r="E68" i="21"/>
</calcChain>
</file>

<file path=xl/sharedStrings.xml><?xml version="1.0" encoding="utf-8"?>
<sst xmlns="http://schemas.openxmlformats.org/spreadsheetml/2006/main" count="1319" uniqueCount="401">
  <si>
    <t>FORMATTING DATE:</t>
  </si>
  <si>
    <t>[NAME OF COUNTRY]</t>
  </si>
  <si>
    <t>[NAME OF ORGANIZATION]</t>
  </si>
  <si>
    <t>IDENTIFICATION (1)</t>
  </si>
  <si>
    <t>PLACE NAME</t>
  </si>
  <si>
    <t>NAME OF HOUSEHOLD HEAD</t>
  </si>
  <si>
    <t>CLUSTER NUMBER</t>
  </si>
  <si>
    <t xml:space="preserve">. </t>
  </si>
  <si>
    <t>HOUSEHOLD NUMBER</t>
  </si>
  <si>
    <t>INTERVIEWER VISITS</t>
  </si>
  <si>
    <t>FINAL VISIT</t>
  </si>
  <si>
    <t>DATE</t>
  </si>
  <si>
    <t>DAY</t>
  </si>
  <si>
    <t>MONTH</t>
  </si>
  <si>
    <t>YEAR</t>
  </si>
  <si>
    <t>INTERVIEWER'S</t>
  </si>
  <si>
    <t>NAME</t>
  </si>
  <si>
    <t>INT. NO.</t>
  </si>
  <si>
    <t>RESULT*</t>
  </si>
  <si>
    <t>NEXT VISIT:</t>
  </si>
  <si>
    <t>TOTAL NUMBER</t>
  </si>
  <si>
    <t>TIME</t>
  </si>
  <si>
    <t>OF VISITS</t>
  </si>
  <si>
    <t>*RESULT CODES:</t>
  </si>
  <si>
    <t>OTHER</t>
  </si>
  <si>
    <t>SPECIFY</t>
  </si>
  <si>
    <t>LANGUAGE OF</t>
  </si>
  <si>
    <t>NATIVE LANGUAGE</t>
  </si>
  <si>
    <t>QUESTIONNAIRE**</t>
  </si>
  <si>
    <t>INTERVIEW**</t>
  </si>
  <si>
    <t>OF RESPONDENT**</t>
  </si>
  <si>
    <t>(YES = 1, NO = 2)</t>
  </si>
  <si>
    <t>ENGLISH</t>
  </si>
  <si>
    <t>**LANGUAGE CODES:</t>
  </si>
  <si>
    <t>SUPERVISOR</t>
  </si>
  <si>
    <t>FIELD EDITOR</t>
  </si>
  <si>
    <t>OFFICE EDITOR</t>
  </si>
  <si>
    <t>KEYED BY</t>
  </si>
  <si>
    <t>NUMBER</t>
  </si>
  <si>
    <t>MODEL WOMAN'S QUESTIONNAIRE</t>
  </si>
  <si>
    <t>NAME AND LINE NUMBER OF WOMAN</t>
  </si>
  <si>
    <t>SIGNATURE OF INTERVIEWER</t>
  </si>
  <si>
    <t>RESPONDENT AGREES</t>
  </si>
  <si>
    <t>RESPONDENT DOES NOT AGREE</t>
  </si>
  <si>
    <t>TO BE INTERVIEWED</t>
  </si>
  <si>
    <t>END</t>
  </si>
  <si>
    <t>SECTION 1. RESPONDENT'S BACKGROUND</t>
  </si>
  <si>
    <t>NO.</t>
  </si>
  <si>
    <t>QUESTIONS AND FILTERS</t>
  </si>
  <si>
    <t>CODING CATEGORIES</t>
  </si>
  <si>
    <t>SKIP</t>
  </si>
  <si>
    <t>RECORD THE TIME.</t>
  </si>
  <si>
    <t>HOURS</t>
  </si>
  <si>
    <t>MINUTES</t>
  </si>
  <si>
    <t>In what month and year were you born?</t>
  </si>
  <si>
    <t>DON'T KNOW MONTH</t>
  </si>
  <si>
    <t>98</t>
  </si>
  <si>
    <t>DON'T KNOW YEAR</t>
  </si>
  <si>
    <t>9998</t>
  </si>
  <si>
    <t>How old were you at your last birthday?</t>
  </si>
  <si>
    <t>AGE IN COMPLETED YEARS</t>
  </si>
  <si>
    <t>Have you ever attended school?</t>
  </si>
  <si>
    <t>YES</t>
  </si>
  <si>
    <t>1</t>
  </si>
  <si>
    <t>NO</t>
  </si>
  <si>
    <t>2</t>
  </si>
  <si>
    <t>What is the highest level of school you attended: primary, secondary, or higher?</t>
  </si>
  <si>
    <t>PRIMARY</t>
  </si>
  <si>
    <t>SECONDARY</t>
  </si>
  <si>
    <t>HIGHER</t>
  </si>
  <si>
    <t>3</t>
  </si>
  <si>
    <t>[GRADE/FORM/YEAR]</t>
  </si>
  <si>
    <t>Now I would like you to read this sentence to me.
SHOW CARD TO RESPONDENT.
IF RESPONDENT CANNOT READ WHOLE SENTENCE,
PROBE: Can you read any part of the sentence to me?</t>
  </si>
  <si>
    <t>CANNOT READ AT ALL</t>
  </si>
  <si>
    <t>(2)</t>
  </si>
  <si>
    <t>ABLE TO READ WHOLE SENTENCE</t>
  </si>
  <si>
    <t>NO CARD WITH REQUIRED</t>
  </si>
  <si>
    <t>LANGUAGE</t>
  </si>
  <si>
    <t>4</t>
  </si>
  <si>
    <t>(SPECIFY LANGUAGE)</t>
  </si>
  <si>
    <t>BLIND/VISUALLY IMPAIRED</t>
  </si>
  <si>
    <t>5</t>
  </si>
  <si>
    <t>CIRCLED</t>
  </si>
  <si>
    <t>(3)</t>
  </si>
  <si>
    <t>NONE</t>
  </si>
  <si>
    <t>00</t>
  </si>
  <si>
    <t>ONE OR MORE</t>
  </si>
  <si>
    <t>BIRTH</t>
  </si>
  <si>
    <t>HISTORY</t>
  </si>
  <si>
    <t>LIVING</t>
  </si>
  <si>
    <t>DEAD</t>
  </si>
  <si>
    <t>MONTHS</t>
  </si>
  <si>
    <t>YEARS</t>
  </si>
  <si>
    <t>DON'T KNOW</t>
  </si>
  <si>
    <t>HEALTH PERSONNEL</t>
  </si>
  <si>
    <t>DOCTOR</t>
  </si>
  <si>
    <t>A</t>
  </si>
  <si>
    <t>B</t>
  </si>
  <si>
    <t>C</t>
  </si>
  <si>
    <t>OTHER PERSON</t>
  </si>
  <si>
    <t>D</t>
  </si>
  <si>
    <t>E</t>
  </si>
  <si>
    <t>X</t>
  </si>
  <si>
    <t>(SPECIFY)</t>
  </si>
  <si>
    <t>PUBLIC SECTOR</t>
  </si>
  <si>
    <t>CENTER</t>
  </si>
  <si>
    <t>POST</t>
  </si>
  <si>
    <t>F</t>
  </si>
  <si>
    <t>CLINIC</t>
  </si>
  <si>
    <t>G</t>
  </si>
  <si>
    <t>OTHER PRIVATE</t>
  </si>
  <si>
    <t>H</t>
  </si>
  <si>
    <t>TIMES</t>
  </si>
  <si>
    <t>SP/FANSIDAR</t>
  </si>
  <si>
    <t>CHLOROQUINE</t>
  </si>
  <si>
    <t>Z</t>
  </si>
  <si>
    <t>ANTENATAL VISIT</t>
  </si>
  <si>
    <t>OTHER SOURCE</t>
  </si>
  <si>
    <t>NURSE/MIDWIFE</t>
  </si>
  <si>
    <t>(NAME OF PLACE)</t>
  </si>
  <si>
    <t>NOT</t>
  </si>
  <si>
    <t>UNSURE</t>
  </si>
  <si>
    <t>I</t>
  </si>
  <si>
    <t>J</t>
  </si>
  <si>
    <t>CHECK 208:</t>
  </si>
  <si>
    <t>a)</t>
  </si>
  <si>
    <t>b)</t>
  </si>
  <si>
    <t>RECORD ALL MENTIONED.</t>
  </si>
  <si>
    <t>OTHER PUBLIC SECTOR</t>
  </si>
  <si>
    <t>c)</t>
  </si>
  <si>
    <t>8</t>
  </si>
  <si>
    <t>NO BIRTHS</t>
  </si>
  <si>
    <t>PROBE TO IDENTIFY THE TYPE OF SOURCE.</t>
  </si>
  <si>
    <t>COUNTRY-SPECIFIC QUESTION ON ETHNICITY, IF APPROPRIATE.</t>
  </si>
  <si>
    <t>COUNTRY-SPECIFIC QUESTION ON RELIGION, IF APPROPRIATE.</t>
  </si>
  <si>
    <t>IF COMPLETED LESS THAN ONE YEAR AT THAT LEVEL, RECORD '00'.</t>
  </si>
  <si>
    <t>MOBILE CLINIC</t>
  </si>
  <si>
    <t>PHARMACY</t>
  </si>
  <si>
    <t>K</t>
  </si>
  <si>
    <t>L</t>
  </si>
  <si>
    <t>SHOP</t>
  </si>
  <si>
    <t>M</t>
  </si>
  <si>
    <t>TRADITIONAL</t>
  </si>
  <si>
    <t>PRACTITIONER</t>
  </si>
  <si>
    <t>N</t>
  </si>
  <si>
    <t>MARKET</t>
  </si>
  <si>
    <t>O</t>
  </si>
  <si>
    <t>CODE</t>
  </si>
  <si>
    <t>Where did you first seek advice or treatment?</t>
  </si>
  <si>
    <t>FIRST PLACE</t>
  </si>
  <si>
    <t>Has (NAME) been ill with a fever at any time in the last 2 weeks?</t>
  </si>
  <si>
    <t>Did you seek advice or treatment for the illness from any source?</t>
  </si>
  <si>
    <t>At any time during the illness, did (NAME) take any drugs for the illness?</t>
  </si>
  <si>
    <t>ANTIMALARIAL DRUGS</t>
  </si>
  <si>
    <t>AMODIAQUINE</t>
  </si>
  <si>
    <t>QUININE</t>
  </si>
  <si>
    <t>COMBINATION</t>
  </si>
  <si>
    <t>ANTIBIOTIC DRUGS</t>
  </si>
  <si>
    <t>PILL/SYRUP</t>
  </si>
  <si>
    <t>OTHER DRUGS</t>
  </si>
  <si>
    <t>ASPIRIN</t>
  </si>
  <si>
    <t>IBUPROFEN</t>
  </si>
  <si>
    <t>01</t>
  </si>
  <si>
    <t>02</t>
  </si>
  <si>
    <t>03</t>
  </si>
  <si>
    <t>04</t>
  </si>
  <si>
    <t>05</t>
  </si>
  <si>
    <t>06</t>
  </si>
  <si>
    <t>d)</t>
  </si>
  <si>
    <t>e)</t>
  </si>
  <si>
    <t>f)</t>
  </si>
  <si>
    <t>Where did you seek advice or treatment?
Anywhere else?</t>
  </si>
  <si>
    <t>At any time during the illness, did (NAME) have blood taken from (NAME)'s finger or heel for testing?</t>
  </si>
  <si>
    <t>What drugs did (NAME) take?
Any other drugs?</t>
  </si>
  <si>
    <t>PRIVATE MEDICAL SECTOR</t>
  </si>
  <si>
    <t>OTHER ANTIMALARIAL</t>
  </si>
  <si>
    <t>ACETAMINOPHEN</t>
  </si>
  <si>
    <t>Now I would like to ask about all the births you have had during your life. Have you ever given birth?</t>
  </si>
  <si>
    <t>Do you have any sons or daughters to whom you have given birth who are now living with you?</t>
  </si>
  <si>
    <t xml:space="preserve">How many sons live with you? </t>
  </si>
  <si>
    <t>SONS AT HOME</t>
  </si>
  <si>
    <t>And how many daughters live with you?</t>
  </si>
  <si>
    <t>DAUGHTERS AT HOME</t>
  </si>
  <si>
    <t>IF NONE, RECORD '00'.</t>
  </si>
  <si>
    <t>Do you have any sons or daughters to whom you have given birth who are alive but do not live with you?</t>
  </si>
  <si>
    <t>How many sons are alive but do not live with you?</t>
  </si>
  <si>
    <t>SONS ELSEWHERE</t>
  </si>
  <si>
    <t>And how many daughters are alive but do not live with you?</t>
  </si>
  <si>
    <t>DAUGHTERS ELSEWHERE</t>
  </si>
  <si>
    <t>How many boys have died?</t>
  </si>
  <si>
    <t>BOYS DEAD</t>
  </si>
  <si>
    <t>And how many girls have died?</t>
  </si>
  <si>
    <t>GIRLS DEAD</t>
  </si>
  <si>
    <t>TOTAL BIRTHS</t>
  </si>
  <si>
    <t>SUM ANSWERS TO 203, 205, AND 207, AND ENTER TOTAL. IF NONE, RECORD '00'.</t>
  </si>
  <si>
    <t>SECTION 2. REPRODUCTION</t>
  </si>
  <si>
    <t>Just to make sure that I have this right: you have had in TOTAL _____ births during your life. Is that correct?</t>
  </si>
  <si>
    <t>PROBE AND CORRECT 201-208 AS NECESSARY.</t>
  </si>
  <si>
    <t>IF ALIVE:</t>
  </si>
  <si>
    <t>Is (NAME) a boy or a girl?</t>
  </si>
  <si>
    <t>Were any of these births twins?</t>
  </si>
  <si>
    <t>Is (NAME) still alive?</t>
  </si>
  <si>
    <t>Is (NAME) living with you?</t>
  </si>
  <si>
    <t>AGE IN</t>
  </si>
  <si>
    <t>HOUSEHOLD</t>
  </si>
  <si>
    <t>BOY</t>
  </si>
  <si>
    <t>SING</t>
  </si>
  <si>
    <t>LINE NUMBER</t>
  </si>
  <si>
    <t>GIRL</t>
  </si>
  <si>
    <t>MULT</t>
  </si>
  <si>
    <t>(NEXT BIRTH)</t>
  </si>
  <si>
    <t>NUMBERS</t>
  </si>
  <si>
    <t>NUMBERS ARE</t>
  </si>
  <si>
    <t>ARE SAME</t>
  </si>
  <si>
    <t>DIFFERENT</t>
  </si>
  <si>
    <t>(PROBE AND RECONCILE)</t>
  </si>
  <si>
    <t>NUMBER OF BIRTHS</t>
  </si>
  <si>
    <t>0</t>
  </si>
  <si>
    <t>How old was (NAME) at (NAME)'s last birthday?</t>
  </si>
  <si>
    <t>(ADD BIRTH)</t>
  </si>
  <si>
    <t>RECORD NAME.
BIRTH HISTORY NUMBER.</t>
  </si>
  <si>
    <t>RECORD AGE IN COMP-LETED YEARS.</t>
  </si>
  <si>
    <t>RECORD HOUSEHOLD LINE NUMBER OF CHILD. RECORD '00' IF CHILD NOT LISTED IN HOUSEHOLD.</t>
  </si>
  <si>
    <t>Are you pregnant now?</t>
  </si>
  <si>
    <t>How many months pregnant are you?</t>
  </si>
  <si>
    <t>Have you ever given birth to a boy or girl who was born alive but later died?
IF NO, PROBE: Any baby who cried, who made any movement, sound, or effort to breathe, or who showed any other signs of life even if for a very short time?</t>
  </si>
  <si>
    <t>(RECORD BIRTH(S) IN TABLE)</t>
  </si>
  <si>
    <t>PRIVATE DOCTOR</t>
  </si>
  <si>
    <t>INTERVIEWER'S OBSERVATIONS</t>
  </si>
  <si>
    <t>TO BE FILLED IN AFTER COMPLETING INTERVIEW</t>
  </si>
  <si>
    <t>COMMENTS ON SPECIFIC QUESTIONS:</t>
  </si>
  <si>
    <t>ANY OTHER COMMENTS:</t>
  </si>
  <si>
    <t>SUPERVISOR'S OBSERVATIONS</t>
  </si>
  <si>
    <t>EDITOR'S OBSERVATIONS</t>
  </si>
  <si>
    <t>P</t>
  </si>
  <si>
    <t>RADIO</t>
  </si>
  <si>
    <t>TELEVISION</t>
  </si>
  <si>
    <t>GOVERNMENT HOSPITAL</t>
  </si>
  <si>
    <t>PRIMARY OR</t>
  </si>
  <si>
    <t>FIELDWORKER/CHW</t>
  </si>
  <si>
    <t>ARTEMISININ</t>
  </si>
  <si>
    <t>PILLS</t>
  </si>
  <si>
    <t>INJECTION/IV</t>
  </si>
  <si>
    <t>ARTESUNATE</t>
  </si>
  <si>
    <t>RECTAL</t>
  </si>
  <si>
    <t>What is the highest [GRADE/FORM/YEAR] you completed at that level?</t>
  </si>
  <si>
    <t>1 COMPLETED</t>
  </si>
  <si>
    <t>4 REFUSED</t>
  </si>
  <si>
    <t>2 NOT AT HOME</t>
  </si>
  <si>
    <t>5 PARTLY COMPLETED</t>
  </si>
  <si>
    <t>7 OTHER</t>
  </si>
  <si>
    <t>3 POSTPONED</t>
  </si>
  <si>
    <t>6 INCAPACITATED</t>
  </si>
  <si>
    <t>SELLER</t>
  </si>
  <si>
    <t>ITINERANT DRUG</t>
  </si>
  <si>
    <t>CODE 'A'</t>
  </si>
  <si>
    <t>SAME DAY</t>
  </si>
  <si>
    <t>NEXT DAY</t>
  </si>
  <si>
    <t>FEVER</t>
  </si>
  <si>
    <t>CODE 'B'</t>
  </si>
  <si>
    <t>How long after the fever started did (NAME) first take chloroquine?</t>
  </si>
  <si>
    <t>CODE 'C'</t>
  </si>
  <si>
    <t>How long after the fever started did (NAME) first take amodiaquine?</t>
  </si>
  <si>
    <t>CODE 'D'</t>
  </si>
  <si>
    <t>How long after the fever started did (NAME) first take quinine?</t>
  </si>
  <si>
    <t>How long after the fever started did (NAME) first take (OTHER ANTIMALARIAL)?</t>
  </si>
  <si>
    <t>How long after the fever started did (NAME) first take SP/Fansidar?</t>
  </si>
  <si>
    <t>TWO DAYS AFTER</t>
  </si>
  <si>
    <t>THREE OR MORE DAYS</t>
  </si>
  <si>
    <t>AFTER FEVER</t>
  </si>
  <si>
    <t>RECORD NUMBER OF COMPLETED MONTHS.</t>
  </si>
  <si>
    <t>'E' OR 'F'</t>
  </si>
  <si>
    <t>'G' OR 'H'</t>
  </si>
  <si>
    <t>CODE 'I'</t>
  </si>
  <si>
    <t>How long after the fever started did (NAME) first take artesunate?</t>
  </si>
  <si>
    <t>How long after the fever started did (NAME) first take an artemisinin combination therapy?</t>
  </si>
  <si>
    <t>THERAPY (ACT)</t>
  </si>
  <si>
    <t>ABLE TO READ ONLY PART OF</t>
  </si>
  <si>
    <t>THE SENTENCE</t>
  </si>
  <si>
    <t>GOVERNMENT HEALTH</t>
  </si>
  <si>
    <t>PRIVATE HOSPITAL/</t>
  </si>
  <si>
    <t>MEDICAL SECTOR</t>
  </si>
  <si>
    <t>COMMENTS ABOUT INTERVIEW:</t>
  </si>
  <si>
    <t>LANGUAGE 2</t>
  </si>
  <si>
    <t>LANGUAGE 3</t>
  </si>
  <si>
    <t>LANGUAGE 4</t>
  </si>
  <si>
    <t>LANGUAGE 5</t>
  </si>
  <si>
    <t>LANGUAGE 6</t>
  </si>
  <si>
    <t>Translation Date</t>
  </si>
  <si>
    <t>Language Code</t>
  </si>
  <si>
    <t>YEAR OF FIELDWORK:</t>
  </si>
  <si>
    <t>FIVE YEARS BEFORE SURVEY:</t>
  </si>
  <si>
    <t>CHILD OLDER THAN 5:</t>
  </si>
  <si>
    <t>CHILD UNDER 4:</t>
  </si>
  <si>
    <t>CHILD UNDER 3:</t>
  </si>
  <si>
    <t>(1) This section should be adapted for country-specific survey design.</t>
  </si>
  <si>
    <t>CHILD UNDER 16:</t>
  </si>
  <si>
    <t>Did you get the SP/Fansidar during any antenatal care visit, during another visit to a health facility or from another source?</t>
  </si>
  <si>
    <t>ANOTHER FACILITY VISIT</t>
  </si>
  <si>
    <t>INTRODUCTION AND CONSENT</t>
  </si>
  <si>
    <t>203a)</t>
  </si>
  <si>
    <t>203b)</t>
  </si>
  <si>
    <t>205a)</t>
  </si>
  <si>
    <t>205b)</t>
  </si>
  <si>
    <t>207a)</t>
  </si>
  <si>
    <t>207b)</t>
  </si>
  <si>
    <t>Whom did you see?
Anyone else?</t>
  </si>
  <si>
    <t>TRANSLATOR USED</t>
  </si>
  <si>
    <t>Note: Brackets [ ] indicate items that should be adapted on a country-specific basis.</t>
  </si>
  <si>
    <t>MALARIA INDICATOR SURVEY</t>
  </si>
  <si>
    <t>In the past six months, have you seen or heard any messages about malaria?</t>
  </si>
  <si>
    <t xml:space="preserve">Have you seen or heard these messages: </t>
  </si>
  <si>
    <t>On the radio?</t>
  </si>
  <si>
    <t>On the television?</t>
  </si>
  <si>
    <t>From a community health worker?</t>
  </si>
  <si>
    <t>At a community event?</t>
  </si>
  <si>
    <t>Anywhere else?</t>
  </si>
  <si>
    <t>POSTER/BILLBOARD</t>
  </si>
  <si>
    <t>COMMUNITY HEALTH WORKER</t>
  </si>
  <si>
    <t>COMMUNITY EVENT</t>
  </si>
  <si>
    <t xml:space="preserve">ANYWHERE ELSE </t>
  </si>
  <si>
    <t>On a poster or billboard?</t>
  </si>
  <si>
    <t>Were there any other live births between (NAME) and (NAME OF PREVIOUS BIRTH), including any children who died after birth?</t>
  </si>
  <si>
    <t>SECTION 3. PREGNANCY AND INTERMITTENT PREVENTIVE TREATMENT</t>
  </si>
  <si>
    <t>MOST RECENT BIRTH</t>
  </si>
  <si>
    <t>PROBE TO IDENTIFY EACH TYPE</t>
  </si>
  <si>
    <t xml:space="preserve">OF PERSON AND RECORD ALL </t>
  </si>
  <si>
    <t>MENTIONED.</t>
  </si>
  <si>
    <t>AUXILIARY MIDWIFE</t>
  </si>
  <si>
    <t>TRADITIONAL BIRTH ATTENDANT</t>
  </si>
  <si>
    <t>COMMUNITY/VILLAGE HEALTH WORKER</t>
  </si>
  <si>
    <t>SECTION 4. FEVER IN CHILDREN</t>
  </si>
  <si>
    <t>CHECK 407:</t>
  </si>
  <si>
    <t>USE LETTER CODE FROM 407</t>
  </si>
  <si>
    <t>CHECK 105:</t>
  </si>
  <si>
    <t>112a)</t>
  </si>
  <si>
    <t>112b)</t>
  </si>
  <si>
    <t>112c)</t>
  </si>
  <si>
    <t>112d)</t>
  </si>
  <si>
    <t>112e)</t>
  </si>
  <si>
    <t>112f)</t>
  </si>
  <si>
    <t>During this pregnancy, did you take SP/Fansidar to keep you from getting malaria?</t>
  </si>
  <si>
    <t xml:space="preserve">How many times did you take SP/Fansidar during this pregnancy? </t>
  </si>
  <si>
    <t xml:space="preserve">BIRTHS </t>
  </si>
  <si>
    <t>(SKIP TO 221)</t>
  </si>
  <si>
    <t>COMPARE 211 WITH NUMBER OF BIRTHS IN BIRTH HISTORY</t>
  </si>
  <si>
    <t>CHECK 224:</t>
  </si>
  <si>
    <t>Q. 224 IS BLANK</t>
  </si>
  <si>
    <t>CHECK 216 AND 217:</t>
  </si>
  <si>
    <t>BIRTH HISTORY NUMBER FROM 213 IN BIRTH HISTORY.</t>
  </si>
  <si>
    <t>FROM 213 AND 217:</t>
  </si>
  <si>
    <t>IF UNABLE TO DETERMINE IF PUBLIC OR PRIVATE SECTOR, WRITE THE NAME OF THE PLACE(S).</t>
  </si>
  <si>
    <t>What name was given to your (most recent/ previous) baby?</t>
  </si>
  <si>
    <t>RECORD THE NAME AND SURVIVAL STATUS OF THE MOST RECENT BIRTH FROM 213 AND 217, LINE 01:</t>
  </si>
  <si>
    <t>Now I would like to ask you some questions about your last pregnancy that resulted in a live birth.
When you got pregnant with (NAME), did you see anyone for antenatal care for this pregnancy?</t>
  </si>
  <si>
    <t>COMPARE AND CORRECT 102 AND/OR 103
IF INCONSISTENT.</t>
  </si>
  <si>
    <t>On what day, month, and year was (NAME) born?</t>
  </si>
  <si>
    <t>6</t>
  </si>
  <si>
    <t>TWO OR</t>
  </si>
  <si>
    <t>ONLY</t>
  </si>
  <si>
    <t>MORE</t>
  </si>
  <si>
    <t>ONE</t>
  </si>
  <si>
    <t>CODES</t>
  </si>
  <si>
    <t xml:space="preserve">IF MORE THAN ONE SOURCE, RECORD THE HIGHEST SOURCE ON THE LIST. </t>
  </si>
  <si>
    <t>(GO TO 401)</t>
  </si>
  <si>
    <t>(GO TO 301)</t>
  </si>
  <si>
    <t>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The questions usually take about 10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</si>
  <si>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DAYS</t>
  </si>
  <si>
    <t>IF THE SAME DAY RECORD '00'.</t>
  </si>
  <si>
    <t>(SKIP TO 428)</t>
  </si>
  <si>
    <t>(SKIP TO 411)</t>
  </si>
  <si>
    <t>CHECK 412: ANY CODE A-I CIRCLED?</t>
  </si>
  <si>
    <t>CHECK 412:
ARTEMISININ COMBINATION THERAPY ('A') GIVEN</t>
  </si>
  <si>
    <t>CHECK 412:
SP/FANSIDAR ('B') GIVEN</t>
  </si>
  <si>
    <t>CHECK 412:
CHLOROQUINE ('C') GIVEN</t>
  </si>
  <si>
    <t>CHECK 412:
AMODIAQUINE ('D') GIVEN</t>
  </si>
  <si>
    <t>CHECK 412:
QUININE ('E' OR 'F') GIVEN</t>
  </si>
  <si>
    <t>CHECK 412:
ARTESUNATE ('G' OR 'H') GIVEN</t>
  </si>
  <si>
    <t>CHECK 412:
OTHER ANTIMALARIAL ('I') GIVEN</t>
  </si>
  <si>
    <t>(SKIP TO 416)</t>
  </si>
  <si>
    <t>(SKIP TO 418)</t>
  </si>
  <si>
    <t>(SKIP TO 420)</t>
  </si>
  <si>
    <t>(SKIP TO 422)</t>
  </si>
  <si>
    <t>(SKIP TO 424)</t>
  </si>
  <si>
    <t>(SKIP TO 426)</t>
  </si>
  <si>
    <t>GO BACK TO 403 IN NEXT COLUMN; OR, IF NO MORE BIRTHS, GO TO 429.</t>
  </si>
  <si>
    <t>GO TO 403 IN FIRST COLUMN OF NEW QUESTIONNAIRE; OR, IF NO MORE BIRTHS, GO TO 429.</t>
  </si>
  <si>
    <t>How many days after the illness began did you first seek advice or treatment for (NAME)?</t>
  </si>
  <si>
    <t>Have you had any live births since the birth of (NAME OF MOST RECENT BIRTH)?”</t>
  </si>
  <si>
    <t>NEXT MOST RECENT BIRTH</t>
  </si>
  <si>
    <t>14 Mar 2016</t>
  </si>
  <si>
    <t>(SKIP TO 410)</t>
  </si>
  <si>
    <t>30 Jun 2016</t>
  </si>
  <si>
    <t>(5) Coding categories to be developed locally; however, the broad categories must be maintained. Additions to the codes under the private medical sector heading may include religious affiliated sources and NGO sources.</t>
  </si>
  <si>
    <t>Women's Questionnaire: NOTES</t>
  </si>
  <si>
    <t>(2) Revise according to the local education system.</t>
  </si>
  <si>
    <t>(3) Each card should have four simple sentences appropriate to the country (e.g., "Parents love their children.", "Farming is hard work.", "The child is reading a book.", "Children work hard at school."). Cards should be prepared for every language in which respondents are likely to be literate.</t>
  </si>
  <si>
    <t>(4)</t>
  </si>
  <si>
    <t>(5)</t>
  </si>
  <si>
    <t>(6)</t>
  </si>
  <si>
    <t>(6) Coding categories to be developed locally and revised based on the pretest. All antimalarials commonly used in the country should be included in the response categories. Common brand names of drugs, such as Bayer, Tylenol or Paracetamol, should be added to the response categories for aspirin, acetaminophen, or ibuprofen as appropriate.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</si>
</sst>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8"/>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b/>
      <sz val="8"/>
      <color theme="1"/>
      <name val="Arial"/>
      <family val="2"/>
    </font>
    <font>
      <sz val="8"/>
      <color indexed="8"/>
      <name val="Arial"/>
      <family val="2"/>
    </font>
    <font>
      <sz val="11"/>
      <color theme="1"/>
      <name val="Calibri"/>
      <family val="2"/>
      <scheme val="minor"/>
    </font>
    <font>
      <sz val="8"/>
      <color indexed="10"/>
      <name val="Arial"/>
      <family val="2"/>
    </font>
    <font>
      <u/>
      <sz val="8"/>
      <color theme="1"/>
      <name val="Arial"/>
      <family val="2"/>
    </font>
  </fonts>
  <fills count="3">
    <fill>
      <patternFill patternType="none"/>
    </fill>
    <fill>
      <patternFill patternType="gray125"/>
    </fill>
    <fill>
      <patternFill patternType="solid">
        <fgColor theme="6"/>
        <bgColor indexed="64"/>
      </patternFill>
    </fill>
  </fills>
  <borders count="4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s>
  <cellStyleXfs count="3">
    <xf numFmtId="0" fontId="0" fillId="0" borderId="0">
      <alignment horizontal="left" vertical="center"/>
      <protection locked="0"/>
    </xf>
    <xf numFmtId="0" fontId="4" fillId="0" borderId="0"/>
    <xf numFmtId="0" fontId="9" fillId="0" borderId="0"/>
  </cellStyleXfs>
  <cellXfs count="389">
    <xf numFmtId="0" fontId="0" fillId="0" borderId="0" xfId="0">
      <alignment horizontal="left" vertical="center"/>
      <protection locked="0"/>
    </xf>
    <xf numFmtId="0" fontId="1" fillId="0" borderId="32" xfId="0" applyNumberFormat="1" applyFont="1" applyBorder="1" applyAlignment="1" applyProtection="1">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vertical="top"/>
      <protection locked="0"/>
    </xf>
    <xf numFmtId="0" fontId="1" fillId="0" borderId="11" xfId="0" applyNumberFormat="1" applyFont="1" applyFill="1" applyBorder="1" applyAlignment="1" applyProtection="1">
      <alignment horizontal="left"/>
      <protection locked="0"/>
    </xf>
    <xf numFmtId="0" fontId="1" fillId="0" borderId="10" xfId="0" applyNumberFormat="1" applyFont="1" applyBorder="1" applyAlignment="1" applyProtection="1">
      <alignment vertical="top"/>
      <protection locked="0"/>
    </xf>
    <xf numFmtId="0" fontId="1" fillId="0" borderId="11" xfId="0" applyNumberFormat="1" applyFont="1" applyBorder="1" applyAlignment="1" applyProtection="1">
      <alignment vertical="top"/>
      <protection locked="0"/>
    </xf>
    <xf numFmtId="0" fontId="1" fillId="0" borderId="10" xfId="0" applyNumberFormat="1" applyFont="1" applyFill="1" applyBorder="1" applyAlignment="1" applyProtection="1">
      <alignment horizontal="left"/>
      <protection locked="0"/>
    </xf>
    <xf numFmtId="0" fontId="1" fillId="0" borderId="11" xfId="0" applyNumberFormat="1" applyFont="1" applyFill="1" applyBorder="1" applyAlignment="1" applyProtection="1">
      <alignment vertical="top"/>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5"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0" fillId="0" borderId="0" xfId="0"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quotePrefix="1" applyNumberFormat="1" applyFont="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6" fillId="0" borderId="0" xfId="0" applyNumberFormat="1" applyFont="1" applyAlignment="1" applyProtection="1">
      <alignment horizontal="left" vertical="center"/>
      <protection locked="0"/>
    </xf>
    <xf numFmtId="0" fontId="1" fillId="0" borderId="21"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0" xfId="0" applyNumberFormat="1" applyFont="1" applyAlignment="1" applyProtection="1">
      <alignment horizontal="right" vertical="center"/>
      <protection locked="0"/>
    </xf>
    <xf numFmtId="0" fontId="1" fillId="0" borderId="11" xfId="0" applyNumberFormat="1" applyFont="1" applyBorder="1" applyAlignment="1" applyProtection="1">
      <alignment horizontal="right" vertical="center"/>
      <protection locked="0"/>
    </xf>
    <xf numFmtId="0" fontId="1" fillId="0" borderId="13" xfId="0" applyNumberFormat="1" applyFont="1" applyBorder="1" applyAlignment="1" applyProtection="1">
      <alignment horizontal="right" vertical="center"/>
      <protection locked="0"/>
    </xf>
    <xf numFmtId="0" fontId="1" fillId="0" borderId="21" xfId="0" applyNumberFormat="1" applyFont="1" applyFill="1" applyBorder="1" applyAlignment="1" applyProtection="1">
      <alignment horizontal="right" vertical="center"/>
      <protection locked="0"/>
    </xf>
    <xf numFmtId="0" fontId="1" fillId="0" borderId="0" xfId="0" applyNumberFormat="1"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1" fillId="0" borderId="12"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4"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4"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8" fillId="0" borderId="0" xfId="1" applyNumberFormat="1" applyFont="1" applyBorder="1" applyAlignment="1" applyProtection="1">
      <alignment horizontal="left" vertical="top" wrapText="1"/>
      <protection locked="0"/>
    </xf>
    <xf numFmtId="49" fontId="4" fillId="0" borderId="0" xfId="1" applyNumberFormat="1" applyBorder="1" applyAlignment="1" applyProtection="1">
      <alignment vertical="top"/>
      <protection locked="0"/>
    </xf>
    <xf numFmtId="49" fontId="4" fillId="0" borderId="0" xfId="1" applyNumberFormat="1" applyBorder="1" applyAlignment="1" applyProtection="1">
      <alignment horizontal="left" vertical="top" wrapText="1"/>
      <protection locked="0"/>
    </xf>
    <xf numFmtId="0" fontId="1" fillId="0" borderId="0" xfId="1" applyNumberFormat="1" applyFont="1" applyBorder="1" applyProtection="1">
      <protection hidden="1"/>
    </xf>
    <xf numFmtId="0" fontId="0" fillId="0" borderId="0" xfId="0" applyNumberFormat="1" applyFont="1" applyAlignment="1" applyProtection="1">
      <alignment horizontal="right" vertical="center"/>
      <protection hidden="1"/>
    </xf>
    <xf numFmtId="0" fontId="3" fillId="0" borderId="0" xfId="1" applyNumberFormat="1" applyFont="1" applyBorder="1" applyAlignment="1" applyProtection="1">
      <alignment vertical="center"/>
      <protection locked="0"/>
    </xf>
    <xf numFmtId="0" fontId="1" fillId="0" borderId="0" xfId="0" applyNumberFormat="1" applyFont="1" applyAlignment="1" applyProtection="1">
      <alignment horizontal="right"/>
      <protection locked="0"/>
    </xf>
    <xf numFmtId="0" fontId="1" fillId="0" borderId="0" xfId="0" applyNumberFormat="1" applyFont="1" applyAlignment="1" applyProtection="1">
      <alignment horizontal="right"/>
      <protection hidden="1"/>
    </xf>
    <xf numFmtId="0" fontId="2"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wrapText="1"/>
      <protection locked="0"/>
    </xf>
    <xf numFmtId="0" fontId="1" fillId="0" borderId="0" xfId="1" applyNumberFormat="1" applyFont="1" applyFill="1" applyBorder="1" applyAlignment="1" applyProtection="1">
      <alignment horizontal="center" vertical="center"/>
      <protection locked="0"/>
    </xf>
    <xf numFmtId="0" fontId="0" fillId="0" borderId="0" xfId="0" applyNumberFormat="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13"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21"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2" borderId="17" xfId="0" applyNumberFormat="1" applyFont="1" applyFill="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2" borderId="16" xfId="0" applyNumberFormat="1" applyFont="1" applyFill="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1" fillId="0" borderId="0" xfId="0" applyNumberFormat="1" applyFont="1" applyBorder="1" applyAlignment="1" applyProtection="1">
      <alignment horizontal="left"/>
      <protection locked="0"/>
    </xf>
    <xf numFmtId="0" fontId="1"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1" xfId="0" applyNumberFormat="1" applyFont="1" applyBorder="1" applyAlignment="1" applyProtection="1">
      <alignment horizontal="left"/>
      <protection locked="0"/>
    </xf>
    <xf numFmtId="0" fontId="1" fillId="0" borderId="2"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1" fillId="0" borderId="3" xfId="0" applyNumberFormat="1" applyFont="1" applyBorder="1" applyAlignment="1" applyProtection="1">
      <alignment horizontal="left"/>
      <protection locked="0"/>
    </xf>
    <xf numFmtId="0" fontId="1" fillId="0" borderId="4" xfId="0" applyNumberFormat="1" applyFont="1" applyBorder="1" applyAlignment="1" applyProtection="1">
      <alignment horizontal="left"/>
      <protection locked="0"/>
    </xf>
    <xf numFmtId="0" fontId="1" fillId="0" borderId="16" xfId="0" applyNumberFormat="1" applyFont="1" applyBorder="1" applyAlignment="1" applyProtection="1">
      <alignment horizontal="left"/>
      <protection locked="0"/>
    </xf>
    <xf numFmtId="0" fontId="1" fillId="0" borderId="17" xfId="0" applyNumberFormat="1" applyFont="1" applyBorder="1" applyAlignment="1" applyProtection="1">
      <alignment horizontal="left"/>
      <protection locked="0"/>
    </xf>
    <xf numFmtId="0" fontId="1" fillId="0" borderId="5"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0" fillId="0" borderId="16" xfId="0" applyNumberFormat="1" applyBorder="1" applyAlignment="1" applyProtection="1">
      <alignment horizontal="left" vertical="center"/>
      <protection locked="0"/>
    </xf>
    <xf numFmtId="0" fontId="1" fillId="0" borderId="6" xfId="0" applyNumberFormat="1" applyFont="1" applyBorder="1" applyAlignment="1" applyProtection="1">
      <alignment horizontal="left"/>
      <protection locked="0"/>
    </xf>
    <xf numFmtId="0" fontId="1" fillId="0" borderId="7" xfId="0" applyNumberFormat="1" applyFont="1" applyBorder="1" applyAlignment="1" applyProtection="1">
      <alignment horizontal="left"/>
      <protection locked="0"/>
    </xf>
    <xf numFmtId="0" fontId="1" fillId="0" borderId="23" xfId="0" applyNumberFormat="1" applyFont="1" applyBorder="1" applyAlignment="1" applyProtection="1">
      <alignment horizontal="left"/>
      <protection locked="0"/>
    </xf>
    <xf numFmtId="0" fontId="1" fillId="0" borderId="24"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7"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Protection="1">
      <alignment horizontal="left" vertical="center"/>
      <protection locked="0"/>
    </xf>
    <xf numFmtId="0" fontId="0" fillId="0" borderId="0" xfId="0" applyNumberFormat="1" applyFont="1" applyAlignment="1" applyProtection="1">
      <alignment horizontal="right" vertical="center"/>
      <protection locked="0"/>
    </xf>
    <xf numFmtId="0" fontId="0" fillId="0" borderId="0" xfId="0" applyNumberFormat="1" applyFont="1" applyAlignment="1" applyProtection="1">
      <alignment horizontal="left" vertical="center"/>
      <protection locked="0"/>
    </xf>
    <xf numFmtId="0" fontId="1" fillId="0" borderId="0" xfId="0" applyNumberFormat="1" applyFont="1" applyAlignment="1" applyProtection="1">
      <alignment horizontal="center" vertical="center"/>
      <protection locked="0"/>
    </xf>
    <xf numFmtId="0" fontId="1" fillId="0" borderId="25" xfId="0" applyNumberFormat="1" applyFont="1" applyBorder="1" applyAlignment="1" applyProtection="1">
      <alignment horizontal="left" vertical="center"/>
      <protection locked="0"/>
    </xf>
    <xf numFmtId="0" fontId="1" fillId="0" borderId="25" xfId="0" applyNumberFormat="1" applyFont="1" applyBorder="1" applyAlignment="1" applyProtection="1">
      <alignment horizontal="center" vertical="center"/>
      <protection locked="0"/>
    </xf>
    <xf numFmtId="0" fontId="1" fillId="0" borderId="26" xfId="0" applyNumberFormat="1" applyFont="1" applyBorder="1" applyAlignment="1" applyProtection="1">
      <alignment horizontal="left" vertical="center"/>
      <protection locked="0"/>
    </xf>
    <xf numFmtId="0" fontId="1" fillId="0" borderId="27" xfId="0" applyNumberFormat="1" applyFont="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16" xfId="0" applyNumberFormat="1" applyFont="1" applyFill="1" applyBorder="1" applyAlignment="1" applyProtection="1">
      <alignment horizontal="left" vertical="center"/>
      <protection locked="0"/>
    </xf>
    <xf numFmtId="0" fontId="1" fillId="0" borderId="17"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left" vertical="center"/>
      <protection locked="0"/>
    </xf>
    <xf numFmtId="0" fontId="1" fillId="0" borderId="11"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center" vertical="center"/>
      <protection locked="0"/>
    </xf>
    <xf numFmtId="0" fontId="1" fillId="0" borderId="0" xfId="0" applyNumberFormat="1" applyFont="1" applyFill="1" applyAlignment="1" applyProtection="1">
      <alignment horizontal="fill" vertical="center"/>
      <protection locked="0"/>
    </xf>
    <xf numFmtId="0" fontId="1" fillId="0" borderId="0" xfId="0" applyNumberFormat="1" applyFont="1" applyFill="1" applyBorder="1" applyAlignment="1" applyProtection="1">
      <alignment horizontal="fill" vertical="center"/>
      <protection locked="0"/>
    </xf>
    <xf numFmtId="0" fontId="0" fillId="0" borderId="0" xfId="0" applyNumberFormat="1" applyFont="1" applyAlignment="1" applyProtection="1">
      <alignment horizontal="fill" vertical="center"/>
      <protection locked="0"/>
    </xf>
    <xf numFmtId="0" fontId="1" fillId="0" borderId="12"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right" vertical="center"/>
      <protection locked="0"/>
    </xf>
    <xf numFmtId="0" fontId="1" fillId="0" borderId="9" xfId="0" applyNumberFormat="1" applyFont="1" applyFill="1" applyBorder="1" applyAlignment="1" applyProtection="1">
      <alignment horizontal="center" vertical="center"/>
      <protection locked="0"/>
    </xf>
    <xf numFmtId="0" fontId="1" fillId="0" borderId="9"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right" vertical="center"/>
      <protection locked="0"/>
    </xf>
    <xf numFmtId="0" fontId="1" fillId="0" borderId="0" xfId="0" quotePrefix="1" applyNumberFormat="1" applyFont="1" applyAlignment="1" applyProtection="1">
      <alignment horizontal="right"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Protection="1">
      <alignment horizontal="left" vertical="center"/>
      <protection locked="0"/>
    </xf>
    <xf numFmtId="0" fontId="1" fillId="0" borderId="16" xfId="0" applyNumberFormat="1" applyFont="1" applyBorder="1" applyAlignment="1" applyProtection="1">
      <alignment vertical="center"/>
      <protection locked="0"/>
    </xf>
    <xf numFmtId="0" fontId="1" fillId="0" borderId="0" xfId="0" applyNumberFormat="1" applyFont="1" applyAlignment="1" applyProtection="1">
      <alignment horizontal="fill" vertical="center"/>
      <protection locked="0"/>
    </xf>
    <xf numFmtId="0" fontId="0" fillId="0" borderId="0" xfId="0" applyNumberFormat="1" applyAlignment="1" applyProtection="1">
      <alignment horizontal="fill" vertical="center"/>
      <protection locked="0"/>
    </xf>
    <xf numFmtId="0" fontId="1" fillId="0" borderId="9" xfId="0" applyNumberFormat="1" applyFont="1" applyBorder="1" applyAlignment="1" applyProtection="1">
      <alignment horizontal="center" vertical="center"/>
      <protection locked="0"/>
    </xf>
    <xf numFmtId="0" fontId="1" fillId="0" borderId="9" xfId="0" applyNumberFormat="1" applyFont="1" applyBorder="1" applyAlignment="1" applyProtection="1">
      <alignment horizontal="right" vertical="center"/>
      <protection locked="0"/>
    </xf>
    <xf numFmtId="0" fontId="1" fillId="0" borderId="21" xfId="0" applyNumberFormat="1" applyFont="1" applyBorder="1" applyAlignment="1" applyProtection="1">
      <alignment horizontal="center" vertical="center"/>
      <protection locked="0"/>
    </xf>
    <xf numFmtId="0" fontId="1" fillId="0" borderId="21" xfId="0" applyNumberFormat="1" applyFont="1" applyBorder="1" applyAlignment="1" applyProtection="1">
      <alignment horizontal="right" vertical="center"/>
      <protection locked="0"/>
    </xf>
    <xf numFmtId="0" fontId="0" fillId="0" borderId="0" xfId="0" applyNumberFormat="1" applyAlignment="1" applyProtection="1">
      <alignment vertical="top"/>
      <protection locked="0"/>
    </xf>
    <xf numFmtId="0" fontId="0" fillId="0" borderId="0" xfId="0" applyBorder="1" applyProtection="1">
      <alignment horizontal="left" vertical="center"/>
      <protection locked="0"/>
    </xf>
    <xf numFmtId="0" fontId="1" fillId="0" borderId="0" xfId="0" quotePrefix="1" applyNumberFormat="1" applyFont="1" applyAlignment="1" applyProtection="1">
      <alignment horizontal="center" vertical="center"/>
      <protection locked="0"/>
    </xf>
    <xf numFmtId="0" fontId="1" fillId="0" borderId="0" xfId="0" quotePrefix="1" applyNumberFormat="1" applyFont="1" applyBorder="1" applyAlignment="1" applyProtection="1">
      <alignment horizontal="center" vertical="center"/>
      <protection locked="0"/>
    </xf>
    <xf numFmtId="0" fontId="1" fillId="0" borderId="32"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27"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alignment horizontal="right" vertical="center"/>
      <protection locked="0"/>
    </xf>
    <xf numFmtId="0" fontId="1" fillId="0" borderId="32" xfId="0" applyNumberFormat="1" applyFont="1" applyBorder="1" applyAlignment="1" applyProtection="1">
      <alignment horizontal="right" vertical="center"/>
      <protection locked="0"/>
    </xf>
    <xf numFmtId="0" fontId="0" fillId="0" borderId="0" xfId="0" applyNumberFormat="1" applyFont="1" applyAlignment="1" applyProtection="1">
      <alignment horizontal="center" vertical="center"/>
      <protection locked="0"/>
    </xf>
    <xf numFmtId="0" fontId="0" fillId="0" borderId="0" xfId="0" applyAlignment="1" applyProtection="1">
      <alignment horizontal="fill"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1" fillId="0" borderId="0" xfId="0" quotePrefix="1" applyNumberFormat="1" applyFont="1" applyFill="1" applyAlignment="1" applyProtection="1">
      <alignment horizontal="center" vertical="center"/>
      <protection locked="0"/>
    </xf>
    <xf numFmtId="0" fontId="0" fillId="0" borderId="0" xfId="0" applyBorder="1" applyAlignment="1" applyProtection="1">
      <alignment horizontal="fill" vertical="center"/>
      <protection locked="0"/>
    </xf>
    <xf numFmtId="0" fontId="1" fillId="0" borderId="0" xfId="0" quotePrefix="1" applyNumberFormat="1" applyFont="1" applyBorder="1" applyAlignment="1" applyProtection="1">
      <alignment horizontal="right" vertical="center"/>
      <protection locked="0"/>
    </xf>
    <xf numFmtId="0" fontId="1" fillId="0" borderId="25" xfId="0" applyNumberFormat="1" applyFont="1" applyBorder="1" applyAlignment="1" applyProtection="1">
      <alignment horizontal="right" vertical="center"/>
      <protection locked="0"/>
    </xf>
    <xf numFmtId="0" fontId="1" fillId="0" borderId="35" xfId="0" applyNumberFormat="1" applyFont="1" applyBorder="1" applyAlignment="1" applyProtection="1">
      <alignment horizontal="left" vertical="center"/>
      <protection locked="0"/>
    </xf>
    <xf numFmtId="0" fontId="1" fillId="0" borderId="32" xfId="0" applyNumberFormat="1" applyFont="1" applyBorder="1" applyAlignment="1" applyProtection="1">
      <alignment horizontal="center" vertical="center"/>
      <protection locked="0"/>
    </xf>
    <xf numFmtId="0" fontId="1" fillId="0" borderId="33" xfId="0" applyNumberFormat="1" applyFont="1" applyBorder="1" applyAlignment="1" applyProtection="1">
      <alignment horizontal="left" vertical="center"/>
      <protection locked="0"/>
    </xf>
    <xf numFmtId="0" fontId="1" fillId="0" borderId="34" xfId="0" applyNumberFormat="1" applyFont="1" applyBorder="1" applyAlignment="1" applyProtection="1">
      <alignment horizontal="left" vertical="center"/>
      <protection locked="0"/>
    </xf>
    <xf numFmtId="0" fontId="1" fillId="0" borderId="36"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31"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vertical="top" wrapText="1"/>
      <protection locked="0"/>
    </xf>
    <xf numFmtId="0" fontId="0" fillId="0" borderId="0" xfId="0" applyNumberFormat="1" applyFont="1" applyProtection="1">
      <alignment horizontal="left" vertical="center"/>
      <protection locked="0"/>
    </xf>
    <xf numFmtId="0" fontId="0" fillId="0" borderId="0" xfId="0" applyNumberFormat="1" applyFont="1" applyFill="1" applyProtection="1">
      <alignment horizontal="left" vertical="center"/>
      <protection locked="0"/>
    </xf>
    <xf numFmtId="0" fontId="0" fillId="0" borderId="0" xfId="0" applyNumberFormat="1" applyAlignment="1" applyProtection="1">
      <alignment horizontal="right" vertical="center"/>
      <protection locked="0"/>
    </xf>
    <xf numFmtId="0" fontId="0" fillId="0" borderId="0" xfId="0" applyNumberFormat="1" applyBorder="1" applyProtection="1">
      <alignment horizontal="left" vertical="center"/>
      <protection locked="0"/>
    </xf>
    <xf numFmtId="0" fontId="2" fillId="0" borderId="0" xfId="0" quotePrefix="1" applyNumberFormat="1" applyFont="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1"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center" vertical="center"/>
      <protection locked="0"/>
    </xf>
    <xf numFmtId="0" fontId="1" fillId="0" borderId="34" xfId="0" applyNumberFormat="1" applyFont="1" applyFill="1" applyBorder="1" applyAlignment="1" applyProtection="1">
      <alignment horizontal="left" vertical="top"/>
      <protection locked="0"/>
    </xf>
    <xf numFmtId="0" fontId="1" fillId="0" borderId="32" xfId="0" applyNumberFormat="1" applyFont="1" applyFill="1" applyBorder="1" applyAlignment="1" applyProtection="1">
      <alignment horizontal="left" vertical="top"/>
      <protection locked="0"/>
    </xf>
    <xf numFmtId="0" fontId="1" fillId="0" borderId="33" xfId="0" applyNumberFormat="1" applyFont="1" applyFill="1" applyBorder="1" applyAlignment="1" applyProtection="1">
      <alignment horizontal="left" vertical="top"/>
      <protection locked="0"/>
    </xf>
    <xf numFmtId="0" fontId="1" fillId="0" borderId="17" xfId="0" applyNumberFormat="1" applyFont="1" applyFill="1" applyBorder="1" applyAlignment="1" applyProtection="1">
      <alignment horizontal="left" vertical="top"/>
      <protection locked="0"/>
    </xf>
    <xf numFmtId="0" fontId="1" fillId="0" borderId="16" xfId="0" applyNumberFormat="1" applyFont="1" applyFill="1" applyBorder="1" applyAlignment="1" applyProtection="1">
      <alignment horizontal="left" vertical="top"/>
      <protection locked="0"/>
    </xf>
    <xf numFmtId="0" fontId="1" fillId="0" borderId="0" xfId="0" applyNumberFormat="1" applyFont="1" applyBorder="1" applyAlignment="1" applyProtection="1">
      <alignment horizontal="left" vertical="top"/>
      <protection locked="0"/>
    </xf>
    <xf numFmtId="0" fontId="1" fillId="0" borderId="27" xfId="0" applyNumberFormat="1" applyFont="1" applyFill="1" applyBorder="1" applyAlignment="1" applyProtection="1">
      <alignment horizontal="left" vertical="top"/>
      <protection locked="0"/>
    </xf>
    <xf numFmtId="0" fontId="1" fillId="0" borderId="25" xfId="0" applyNumberFormat="1" applyFont="1" applyFill="1" applyBorder="1" applyAlignment="1" applyProtection="1">
      <alignment horizontal="left" vertical="top"/>
      <protection locked="0"/>
    </xf>
    <xf numFmtId="0" fontId="1" fillId="0" borderId="26" xfId="0" applyNumberFormat="1" applyFont="1" applyFill="1" applyBorder="1" applyAlignment="1" applyProtection="1">
      <alignment horizontal="left" vertical="top"/>
      <protection locked="0"/>
    </xf>
    <xf numFmtId="0" fontId="1" fillId="0" borderId="16" xfId="0" applyNumberFormat="1" applyFont="1" applyFill="1" applyBorder="1" applyAlignment="1" applyProtection="1">
      <alignment vertical="top"/>
      <protection locked="0"/>
    </xf>
    <xf numFmtId="0" fontId="1" fillId="0" borderId="0" xfId="0" applyNumberFormat="1" applyFont="1" applyFill="1" applyBorder="1" applyAlignment="1" applyProtection="1">
      <alignment horizontal="fill" vertical="top"/>
      <protection locked="0"/>
    </xf>
    <xf numFmtId="0" fontId="1" fillId="0" borderId="0" xfId="0" quotePrefix="1" applyNumberFormat="1" applyFont="1" applyFill="1" applyBorder="1" applyAlignment="1" applyProtection="1">
      <alignment horizontal="right" vertical="top"/>
      <protection locked="0"/>
    </xf>
    <xf numFmtId="0" fontId="0" fillId="0" borderId="0" xfId="0" quotePrefix="1" applyNumberFormat="1" applyProtection="1">
      <alignment horizontal="left" vertical="center"/>
      <protection locked="0"/>
    </xf>
    <xf numFmtId="0" fontId="1" fillId="0" borderId="12" xfId="0" applyNumberFormat="1" applyFont="1" applyFill="1" applyBorder="1" applyAlignment="1" applyProtection="1">
      <alignment horizontal="left" vertical="top"/>
      <protection locked="0"/>
    </xf>
    <xf numFmtId="0" fontId="1" fillId="0" borderId="9" xfId="0" applyNumberFormat="1" applyFont="1" applyFill="1" applyBorder="1" applyAlignment="1" applyProtection="1">
      <alignment horizontal="left" vertical="top"/>
      <protection locked="0"/>
    </xf>
    <xf numFmtId="0" fontId="1" fillId="0" borderId="13" xfId="0" applyNumberFormat="1" applyFont="1" applyFill="1" applyBorder="1" applyAlignment="1" applyProtection="1">
      <alignment horizontal="left" vertical="top"/>
      <protection locked="0"/>
    </xf>
    <xf numFmtId="0" fontId="1" fillId="0" borderId="21" xfId="0" quotePrefix="1" applyNumberFormat="1" applyFont="1" applyBorder="1" applyAlignment="1" applyProtection="1">
      <alignment horizontal="right" vertical="center"/>
      <protection locked="0"/>
    </xf>
    <xf numFmtId="0" fontId="0" fillId="0" borderId="9" xfId="0" applyNumberFormat="1" applyBorder="1" applyProtection="1">
      <alignment horizontal="left" vertical="center"/>
      <protection locked="0"/>
    </xf>
    <xf numFmtId="0" fontId="1" fillId="0" borderId="0" xfId="0" applyNumberFormat="1" applyFont="1" applyAlignment="1" applyProtection="1">
      <alignment vertical="top"/>
      <protection locked="0"/>
    </xf>
    <xf numFmtId="0" fontId="1" fillId="0" borderId="9" xfId="0" quotePrefix="1" applyNumberFormat="1" applyFont="1" applyBorder="1" applyAlignment="1" applyProtection="1">
      <alignment horizontal="right" vertical="center"/>
      <protection locked="0"/>
    </xf>
    <xf numFmtId="0" fontId="1" fillId="0" borderId="0" xfId="0" applyNumberFormat="1" applyFont="1" applyBorder="1" applyAlignment="1" applyProtection="1">
      <alignment horizontal="right" vertical="top"/>
      <protection locked="0"/>
    </xf>
    <xf numFmtId="0" fontId="0" fillId="0" borderId="32" xfId="0" applyNumberFormat="1" applyBorder="1" applyAlignment="1" applyProtection="1">
      <alignment horizontal="left" vertical="center"/>
      <protection locked="0"/>
    </xf>
    <xf numFmtId="0" fontId="1" fillId="0" borderId="17" xfId="0" applyNumberFormat="1" applyFont="1" applyFill="1" applyBorder="1" applyAlignment="1" applyProtection="1">
      <alignment vertical="top"/>
      <protection locked="0"/>
    </xf>
    <xf numFmtId="0" fontId="0" fillId="0" borderId="25" xfId="0" applyNumberFormat="1" applyBorder="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37" xfId="0" applyNumberFormat="1" applyFont="1" applyBorder="1" applyAlignment="1" applyProtection="1">
      <alignment horizontal="left" vertical="center"/>
      <protection locked="0"/>
    </xf>
    <xf numFmtId="0" fontId="1" fillId="0" borderId="40" xfId="0" applyNumberFormat="1" applyFont="1" applyBorder="1" applyAlignment="1" applyProtection="1">
      <alignment horizontal="left" vertical="center"/>
      <protection locked="0"/>
    </xf>
    <xf numFmtId="0" fontId="1" fillId="2" borderId="40" xfId="0" applyNumberFormat="1" applyFont="1" applyFill="1" applyBorder="1" applyAlignment="1" applyProtection="1">
      <alignment horizontal="left" vertical="center"/>
      <protection locked="0"/>
    </xf>
    <xf numFmtId="0" fontId="1" fillId="2" borderId="29" xfId="0" applyNumberFormat="1" applyFont="1" applyFill="1" applyBorder="1" applyAlignment="1" applyProtection="1">
      <alignment horizontal="left" vertical="center"/>
      <protection locked="0"/>
    </xf>
    <xf numFmtId="0" fontId="1" fillId="2" borderId="39" xfId="0" applyNumberFormat="1" applyFont="1" applyFill="1" applyBorder="1" applyAlignment="1" applyProtection="1">
      <alignment horizontal="left" vertical="center"/>
      <protection locked="0"/>
    </xf>
    <xf numFmtId="0" fontId="1" fillId="0" borderId="0" xfId="0" applyNumberFormat="1" applyFont="1" applyAlignment="1" applyProtection="1">
      <alignment vertical="center" wrapText="1"/>
      <protection locked="0"/>
    </xf>
    <xf numFmtId="0" fontId="1" fillId="0" borderId="0" xfId="0" applyFont="1" applyAlignment="1" applyProtection="1">
      <protection locked="0"/>
    </xf>
    <xf numFmtId="0" fontId="0" fillId="0" borderId="0" xfId="0" applyNumberFormat="1" applyFont="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Border="1" applyProtection="1">
      <alignment horizontal="left" vertical="center"/>
      <protection locked="0"/>
    </xf>
    <xf numFmtId="0" fontId="0" fillId="0" borderId="0" xfId="0" applyFont="1" applyAlignment="1" applyProtection="1">
      <alignment horizontal="right" vertical="center"/>
      <protection hidden="1"/>
    </xf>
    <xf numFmtId="0" fontId="1" fillId="0" borderId="0" xfId="0" applyNumberFormat="1" applyFont="1" applyFill="1" applyBorder="1" applyAlignment="1" applyProtection="1">
      <alignment vertical="top"/>
      <protection hidden="1"/>
    </xf>
    <xf numFmtId="0" fontId="1" fillId="0" borderId="0" xfId="0" applyNumberFormat="1" applyFont="1" applyBorder="1" applyAlignment="1" applyProtection="1">
      <alignment horizontal="left" vertical="center"/>
      <protection locked="0"/>
    </xf>
    <xf numFmtId="0" fontId="1" fillId="0" borderId="0" xfId="0" quotePrefix="1" applyNumberFormat="1" applyFont="1" applyAlignment="1" applyProtection="1">
      <alignment horizontal="left" vertical="center"/>
      <protection locked="0"/>
    </xf>
    <xf numFmtId="0" fontId="1" fillId="0" borderId="0" xfId="0" applyNumberFormat="1" applyFont="1" applyAlignment="1" applyProtection="1">
      <alignment horizontal="righ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right"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vertical="top" wrapText="1"/>
      <protection locked="0"/>
    </xf>
    <xf numFmtId="0" fontId="1" fillId="0" borderId="0" xfId="0" applyNumberFormat="1" applyFont="1" applyAlignment="1" applyProtection="1">
      <alignment vertical="top" wrapText="1"/>
      <protection hidden="1"/>
    </xf>
    <xf numFmtId="0" fontId="1" fillId="0" borderId="0" xfId="0" applyNumberFormat="1" applyFont="1" applyBorder="1" applyAlignment="1" applyProtection="1">
      <alignment vertical="top" wrapText="1"/>
      <protection hidden="1"/>
    </xf>
    <xf numFmtId="0" fontId="1" fillId="0" borderId="16"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quotePrefix="1"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center" vertical="top"/>
      <protection locked="0"/>
    </xf>
    <xf numFmtId="0" fontId="1" fillId="0" borderId="0" xfId="0" applyNumberFormat="1" applyFont="1" applyFill="1" applyAlignment="1" applyProtection="1">
      <alignment vertical="top" wrapText="1"/>
      <protection hidden="1"/>
    </xf>
    <xf numFmtId="0" fontId="1" fillId="0" borderId="0" xfId="0" quotePrefix="1" applyNumberFormat="1" applyFont="1" applyAlignment="1" applyProtection="1">
      <alignment horizontal="left" vertical="center"/>
      <protection locked="0"/>
    </xf>
    <xf numFmtId="0" fontId="1" fillId="0" borderId="0" xfId="0" applyNumberFormat="1" applyFont="1" applyFill="1" applyBorder="1" applyAlignment="1" applyProtection="1">
      <alignment horizontal="left" vertical="top"/>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Alignment="1" applyProtection="1">
      <alignment horizontal="right" vertical="center"/>
      <protection locked="0"/>
    </xf>
    <xf numFmtId="0" fontId="1" fillId="0" borderId="0" xfId="0" applyNumberFormat="1" applyFont="1" applyAlignment="1" applyProtection="1">
      <alignment horizontal="center" vertical="center"/>
      <protection locked="0"/>
    </xf>
    <xf numFmtId="0" fontId="1" fillId="0" borderId="0" xfId="0" quotePrefix="1" applyNumberFormat="1" applyFont="1" applyFill="1" applyBorder="1" applyAlignment="1" applyProtection="1">
      <alignment horizontal="right" vertical="center"/>
      <protection locked="0"/>
    </xf>
    <xf numFmtId="0" fontId="1" fillId="0" borderId="0" xfId="1"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25" xfId="0" applyNumberFormat="1" applyFont="1" applyFill="1" applyBorder="1" applyAlignment="1" applyProtection="1">
      <alignment horizontal="center" vertical="center"/>
      <protection locked="0"/>
    </xf>
    <xf numFmtId="0" fontId="1" fillId="0" borderId="0" xfId="0" applyNumberFormat="1" applyFont="1" applyAlignment="1" applyProtection="1">
      <alignment horizontal="left" vertical="center"/>
      <protection locked="0"/>
    </xf>
    <xf numFmtId="0" fontId="1" fillId="0" borderId="9" xfId="0" applyNumberFormat="1" applyFont="1" applyBorder="1" applyAlignment="1" applyProtection="1">
      <alignment horizontal="center" vertical="center"/>
      <protection locked="0"/>
    </xf>
    <xf numFmtId="0" fontId="1" fillId="0" borderId="0" xfId="0" quotePrefix="1"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vertical="top"/>
      <protection hidden="1"/>
    </xf>
    <xf numFmtId="0" fontId="1" fillId="0" borderId="9" xfId="0" applyNumberFormat="1" applyFont="1" applyBorder="1" applyAlignment="1" applyProtection="1">
      <alignment horizontal="fill" vertical="center"/>
      <protection locked="0"/>
    </xf>
    <xf numFmtId="0" fontId="1" fillId="0" borderId="0" xfId="0" applyNumberFormat="1" applyFont="1" applyBorder="1" applyAlignment="1" applyProtection="1">
      <alignment horizontal="center" vertical="top"/>
      <protection locked="0"/>
    </xf>
    <xf numFmtId="0" fontId="0" fillId="0" borderId="9" xfId="0" applyNumberFormat="1" applyBorder="1" applyAlignment="1" applyProtection="1">
      <alignment horizontal="fill" vertical="center"/>
      <protection locked="0"/>
    </xf>
    <xf numFmtId="0" fontId="1" fillId="0" borderId="35" xfId="0" applyNumberFormat="1" applyFont="1" applyFill="1" applyBorder="1" applyAlignment="1" applyProtection="1">
      <alignment horizontal="left" vertical="top"/>
      <protection locked="0"/>
    </xf>
    <xf numFmtId="0" fontId="1" fillId="0" borderId="32" xfId="0" applyNumberFormat="1" applyFont="1" applyFill="1" applyBorder="1" applyAlignment="1" applyProtection="1">
      <alignment horizontal="center" vertical="top"/>
      <protection locked="0"/>
    </xf>
    <xf numFmtId="0" fontId="1" fillId="0" borderId="28" xfId="0" applyNumberFormat="1" applyFont="1" applyFill="1" applyBorder="1" applyAlignment="1" applyProtection="1">
      <alignment horizontal="left" vertical="top"/>
      <protection locked="0"/>
    </xf>
    <xf numFmtId="0" fontId="1" fillId="0" borderId="30" xfId="0" applyNumberFormat="1" applyFont="1" applyFill="1" applyBorder="1" applyAlignment="1" applyProtection="1">
      <alignment horizontal="left" vertical="top"/>
      <protection locked="0"/>
    </xf>
    <xf numFmtId="0" fontId="1" fillId="0" borderId="25" xfId="0" applyNumberFormat="1" applyFont="1" applyFill="1" applyBorder="1" applyAlignment="1" applyProtection="1">
      <alignment horizontal="center" vertical="top"/>
      <protection locked="0"/>
    </xf>
    <xf numFmtId="0" fontId="1" fillId="0" borderId="0" xfId="0" applyNumberFormat="1" applyFont="1" applyFill="1" applyAlignment="1" applyProtection="1">
      <alignment horizontal="center" vertical="top"/>
      <protection locked="0"/>
    </xf>
    <xf numFmtId="0" fontId="1" fillId="0" borderId="9" xfId="0" applyNumberFormat="1" applyFont="1" applyFill="1" applyBorder="1" applyAlignment="1" applyProtection="1">
      <alignment horizontal="center" vertical="top"/>
      <protection locked="0"/>
    </xf>
    <xf numFmtId="0" fontId="1" fillId="0" borderId="10" xfId="0" applyNumberFormat="1" applyFont="1" applyBorder="1" applyAlignment="1" applyProtection="1">
      <alignment vertical="top" wrapText="1"/>
      <protection locked="0"/>
    </xf>
    <xf numFmtId="0" fontId="1" fillId="0" borderId="11" xfId="0" applyNumberFormat="1" applyFont="1" applyBorder="1" applyAlignment="1" applyProtection="1">
      <alignment vertical="top" wrapText="1"/>
      <protection locked="0"/>
    </xf>
    <xf numFmtId="0" fontId="1" fillId="0" borderId="12" xfId="0" applyNumberFormat="1" applyFont="1" applyBorder="1" applyAlignment="1" applyProtection="1">
      <alignment vertical="top" wrapText="1"/>
      <protection locked="0"/>
    </xf>
    <xf numFmtId="0" fontId="1" fillId="0" borderId="13" xfId="0" applyNumberFormat="1" applyFont="1" applyBorder="1" applyAlignment="1" applyProtection="1">
      <alignment vertical="top" wrapText="1"/>
      <protection locked="0"/>
    </xf>
    <xf numFmtId="0" fontId="1" fillId="0" borderId="0" xfId="0" applyNumberFormat="1" applyFont="1" applyBorder="1" applyAlignment="1" applyProtection="1">
      <alignment horizontal="fill" vertical="top" wrapText="1"/>
      <protection locked="0"/>
    </xf>
    <xf numFmtId="0" fontId="1" fillId="0" borderId="0" xfId="0" applyNumberFormat="1" applyFont="1" applyBorder="1" applyAlignment="1" applyProtection="1">
      <alignment horizontal="center" vertical="center"/>
      <protection locked="0"/>
    </xf>
    <xf numFmtId="0" fontId="1" fillId="0" borderId="25"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righ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vertical="top" wrapText="1"/>
      <protection hidden="1"/>
    </xf>
    <xf numFmtId="0" fontId="1" fillId="0" borderId="0" xfId="0" applyNumberFormat="1" applyFont="1" applyBorder="1" applyAlignment="1" applyProtection="1">
      <alignment vertical="top" wrapText="1"/>
      <protection locked="0"/>
    </xf>
    <xf numFmtId="0" fontId="1" fillId="0" borderId="0" xfId="0" applyNumberFormat="1" applyFont="1" applyBorder="1" applyAlignment="1" applyProtection="1">
      <alignment vertical="top" wrapText="1"/>
      <protection hidden="1"/>
    </xf>
    <xf numFmtId="0" fontId="1" fillId="0" borderId="0" xfId="0" applyNumberFormat="1" applyFont="1" applyFill="1" applyBorder="1" applyAlignment="1" applyProtection="1">
      <alignment horizontal="left" vertical="center"/>
      <protection locked="0"/>
    </xf>
    <xf numFmtId="0" fontId="1" fillId="0" borderId="21"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25"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right" vertical="center"/>
      <protection locked="0"/>
    </xf>
    <xf numFmtId="0" fontId="1" fillId="0" borderId="0" xfId="0" applyNumberFormat="1" applyFont="1" applyBorder="1" applyAlignment="1" applyProtection="1">
      <alignment vertical="top" wrapText="1"/>
      <protection locked="0"/>
    </xf>
    <xf numFmtId="0" fontId="1" fillId="0" borderId="0" xfId="0" quotePrefix="1" applyNumberFormat="1" applyFont="1" applyFill="1" applyAlignment="1" applyProtection="1">
      <alignment horizontal="left" vertical="center"/>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 fillId="0" borderId="21" xfId="0" applyNumberFormat="1" applyFont="1" applyFill="1" applyBorder="1" applyAlignment="1" applyProtection="1">
      <alignment horizontal="center" vertical="center"/>
      <protection locked="0"/>
    </xf>
    <xf numFmtId="0" fontId="0" fillId="0" borderId="25" xfId="0" applyNumberFormat="1" applyFill="1" applyBorder="1" applyAlignment="1" applyProtection="1">
      <alignment horizontal="left" vertical="center"/>
      <protection locked="0"/>
    </xf>
    <xf numFmtId="0" fontId="0" fillId="0" borderId="25" xfId="0" applyNumberFormat="1" applyBorder="1" applyAlignment="1" applyProtection="1">
      <alignment horizontal="left" vertical="center"/>
      <protection locked="0"/>
    </xf>
    <xf numFmtId="0" fontId="0" fillId="0" borderId="31" xfId="0" applyNumberFormat="1" applyBorder="1" applyAlignment="1" applyProtection="1">
      <alignment horizontal="left" vertical="center"/>
      <protection locked="0"/>
    </xf>
    <xf numFmtId="0" fontId="1" fillId="0" borderId="0" xfId="0" quotePrefix="1" applyNumberFormat="1" applyFont="1" applyFill="1" applyBorder="1" applyAlignment="1" applyProtection="1">
      <alignment horizontal="center" vertical="center"/>
      <protection locked="0"/>
    </xf>
    <xf numFmtId="0" fontId="1" fillId="0" borderId="36" xfId="0" applyNumberFormat="1" applyFont="1" applyFill="1" applyBorder="1" applyAlignment="1" applyProtection="1">
      <alignment horizontal="left" vertical="top"/>
      <protection locked="0"/>
    </xf>
    <xf numFmtId="0" fontId="1" fillId="0" borderId="29" xfId="0" applyNumberFormat="1" applyFont="1" applyFill="1" applyBorder="1" applyAlignment="1" applyProtection="1">
      <alignment horizontal="left" vertical="top"/>
      <protection locked="0"/>
    </xf>
    <xf numFmtId="0" fontId="1" fillId="0" borderId="31" xfId="0" applyNumberFormat="1" applyFont="1" applyFill="1" applyBorder="1" applyAlignment="1" applyProtection="1">
      <alignment horizontal="left" vertical="top"/>
      <protection locked="0"/>
    </xf>
    <xf numFmtId="0" fontId="0" fillId="0" borderId="0" xfId="0" applyNumberFormat="1" applyBorder="1" applyAlignment="1" applyProtection="1">
      <alignment horizontal="right" vertical="center"/>
      <protection locked="0"/>
    </xf>
    <xf numFmtId="0" fontId="0" fillId="0" borderId="0" xfId="0" applyNumberFormat="1" applyBorder="1" applyAlignment="1" applyProtection="1">
      <alignment horizontal="fill" vertical="center"/>
      <protection locked="0"/>
    </xf>
    <xf numFmtId="0" fontId="0" fillId="0" borderId="0" xfId="0" quotePrefix="1" applyNumberFormat="1" applyBorder="1" applyProtection="1">
      <alignment horizontal="left" vertical="center"/>
      <protection locked="0"/>
    </xf>
    <xf numFmtId="0" fontId="0" fillId="0" borderId="0" xfId="0" quotePrefix="1" applyNumberFormat="1" applyBorder="1" applyAlignment="1" applyProtection="1">
      <alignment horizontal="right" vertical="center"/>
      <protection locked="0"/>
    </xf>
    <xf numFmtId="0" fontId="1" fillId="0" borderId="41" xfId="0" applyNumberFormat="1" applyFont="1" applyBorder="1" applyAlignment="1" applyProtection="1">
      <alignment horizontal="left" vertical="center"/>
      <protection locked="0"/>
    </xf>
    <xf numFmtId="0" fontId="1" fillId="0" borderId="41" xfId="0" applyNumberFormat="1" applyFont="1" applyBorder="1" applyAlignment="1" applyProtection="1">
      <alignment horizontal="center" vertical="center"/>
      <protection locked="0"/>
    </xf>
    <xf numFmtId="0" fontId="1" fillId="0" borderId="41" xfId="0" applyNumberFormat="1" applyFont="1" applyBorder="1" applyAlignment="1" applyProtection="1">
      <alignment horizontal="right" vertical="center"/>
      <protection locked="0"/>
    </xf>
    <xf numFmtId="0" fontId="10" fillId="0" borderId="0" xfId="0" applyNumberFormat="1" applyFont="1" applyBorder="1" applyAlignment="1" applyProtection="1">
      <alignment horizontal="left" vertical="center"/>
      <protection locked="0"/>
    </xf>
    <xf numFmtId="0" fontId="1" fillId="0" borderId="0" xfId="0" quotePrefix="1" applyNumberFormat="1" applyFont="1" applyFill="1" applyBorder="1" applyAlignment="1" applyProtection="1">
      <alignment horizontal="center" vertical="top"/>
      <protection locked="0"/>
    </xf>
    <xf numFmtId="0" fontId="0" fillId="0" borderId="0" xfId="0" applyFont="1" applyProtection="1">
      <alignment horizontal="left" vertical="center"/>
      <protection locked="0"/>
    </xf>
    <xf numFmtId="0" fontId="0" fillId="0" borderId="0" xfId="0" applyFont="1" applyAlignment="1" applyProtection="1">
      <alignment horizontal="center" vertical="center"/>
      <protection locked="0"/>
    </xf>
    <xf numFmtId="0" fontId="0" fillId="0" borderId="32"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right" vertical="center"/>
      <protection locked="0"/>
    </xf>
    <xf numFmtId="0" fontId="1" fillId="0" borderId="0" xfId="0" applyNumberFormat="1" applyFont="1" applyBorder="1" applyAlignment="1" applyProtection="1">
      <alignment horizontal="left" vertical="center"/>
      <protection locked="0"/>
    </xf>
    <xf numFmtId="0" fontId="2" fillId="0" borderId="0" xfId="1" applyNumberFormat="1" applyFont="1" applyBorder="1" applyAlignment="1" applyProtection="1">
      <alignment vertical="center"/>
      <protection locked="0"/>
    </xf>
    <xf numFmtId="0" fontId="1" fillId="0" borderId="11" xfId="0" quotePrefix="1" applyNumberFormat="1" applyFont="1" applyBorder="1" applyAlignment="1" applyProtection="1">
      <alignment horizontal="right" vertical="center"/>
      <protection locked="0"/>
    </xf>
    <xf numFmtId="0" fontId="1" fillId="0" borderId="13" xfId="0" quotePrefix="1" applyNumberFormat="1" applyFont="1" applyBorder="1" applyAlignment="1" applyProtection="1">
      <alignment horizontal="right" vertical="center"/>
      <protection locked="0"/>
    </xf>
    <xf numFmtId="0" fontId="1" fillId="0" borderId="0" xfId="0" applyNumberFormat="1" applyFont="1" applyBorder="1" applyAlignment="1" applyProtection="1">
      <alignment horizontal="left" vertical="center"/>
      <protection locked="0"/>
    </xf>
    <xf numFmtId="0" fontId="1" fillId="0" borderId="0" xfId="1" applyNumberFormat="1" applyFont="1" applyBorder="1" applyAlignment="1" applyProtection="1">
      <alignment horizontal="left" vertical="top" wrapText="1"/>
      <protection locked="0"/>
    </xf>
    <xf numFmtId="0" fontId="2" fillId="0" borderId="0" xfId="1" applyNumberFormat="1" applyFont="1" applyBorder="1" applyAlignment="1" applyProtection="1">
      <protection locked="0"/>
    </xf>
    <xf numFmtId="0" fontId="1" fillId="0" borderId="0" xfId="1" applyNumberFormat="1" applyFont="1" applyBorder="1" applyAlignment="1" applyProtection="1">
      <alignment horizontal="left" vertical="top"/>
      <protection locked="0"/>
    </xf>
    <xf numFmtId="0" fontId="1" fillId="0" borderId="0" xfId="1" quotePrefix="1" applyNumberFormat="1" applyFont="1" applyBorder="1" applyAlignment="1" applyProtection="1">
      <alignment horizontal="left" vertical="top" wrapText="1"/>
      <protection locked="0"/>
    </xf>
    <xf numFmtId="0" fontId="1" fillId="0" borderId="0" xfId="1" applyNumberFormat="1" applyFont="1" applyFill="1" applyBorder="1" applyAlignment="1" applyProtection="1">
      <alignment horizontal="left" vertical="top" wrapText="1"/>
      <protection locked="0"/>
    </xf>
    <xf numFmtId="15" fontId="1" fillId="0" borderId="0" xfId="1" quotePrefix="1" applyNumberFormat="1" applyFont="1" applyBorder="1" applyAlignment="1" applyProtection="1">
      <alignment horizontal="left" vertical="top"/>
      <protection locked="0"/>
    </xf>
    <xf numFmtId="0" fontId="1" fillId="0" borderId="0" xfId="0" applyNumberFormat="1" applyFont="1" applyBorder="1" applyAlignment="1" applyProtection="1">
      <alignment vertical="top" wrapText="1"/>
      <protection locked="0"/>
    </xf>
    <xf numFmtId="0" fontId="1" fillId="0" borderId="0" xfId="0" applyNumberFormat="1" applyFont="1" applyAlignment="1" applyProtection="1">
      <alignment vertical="top" wrapText="1"/>
      <protection locked="0"/>
    </xf>
    <xf numFmtId="0" fontId="1" fillId="0" borderId="0" xfId="0" applyNumberFormat="1" applyFont="1" applyBorder="1" applyAlignment="1" applyProtection="1">
      <alignment horizontal="left" vertical="center"/>
      <protection locked="0"/>
    </xf>
    <xf numFmtId="0" fontId="0" fillId="0" borderId="0" xfId="0" applyNumberFormat="1" applyFont="1" applyAlignment="1" applyProtection="1">
      <alignment vertical="top" wrapText="1"/>
      <protection locked="0"/>
    </xf>
    <xf numFmtId="0" fontId="0" fillId="0" borderId="0" xfId="0" applyAlignment="1">
      <alignment vertical="center" wrapText="1"/>
      <protection locked="0"/>
    </xf>
    <xf numFmtId="0" fontId="1" fillId="0" borderId="21" xfId="0" applyNumberFormat="1" applyFont="1" applyBorder="1" applyAlignment="1" applyProtection="1">
      <alignment horizontal="center" vertical="center"/>
      <protection locked="0"/>
    </xf>
    <xf numFmtId="15"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3" fillId="0" borderId="10"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protection hidden="1"/>
    </xf>
    <xf numFmtId="0" fontId="3" fillId="0" borderId="11" xfId="0" applyNumberFormat="1" applyFont="1" applyFill="1" applyBorder="1" applyAlignment="1" applyProtection="1">
      <alignment horizontal="center" vertical="center"/>
      <protection hidden="1"/>
    </xf>
    <xf numFmtId="0" fontId="3" fillId="0" borderId="12" xfId="0" applyNumberFormat="1" applyFont="1" applyFill="1" applyBorder="1" applyAlignment="1" applyProtection="1">
      <alignment horizontal="center" vertical="center"/>
      <protection hidden="1"/>
    </xf>
    <xf numFmtId="0" fontId="3" fillId="0" borderId="13" xfId="0" applyNumberFormat="1" applyFont="1" applyFill="1" applyBorder="1" applyAlignment="1" applyProtection="1">
      <alignment horizontal="center" vertical="center"/>
      <protection hidden="1"/>
    </xf>
    <xf numFmtId="0" fontId="0" fillId="0" borderId="21" xfId="0" applyNumberFormat="1" applyBorder="1" applyAlignment="1" applyProtection="1">
      <alignment horizontal="center" vertical="center"/>
      <protection locked="0"/>
    </xf>
    <xf numFmtId="0" fontId="3" fillId="0" borderId="0" xfId="1" applyNumberFormat="1" applyFont="1" applyBorder="1" applyAlignment="1" applyProtection="1">
      <alignment vertical="center"/>
      <protection locked="0"/>
    </xf>
    <xf numFmtId="0" fontId="3" fillId="0" borderId="9" xfId="1" applyNumberFormat="1" applyFont="1" applyBorder="1" applyAlignment="1" applyProtection="1">
      <alignment vertical="center"/>
      <protection locked="0"/>
    </xf>
    <xf numFmtId="0" fontId="1" fillId="0" borderId="0" xfId="0" applyNumberFormat="1" applyFont="1" applyBorder="1" applyAlignment="1" applyProtection="1">
      <alignment horizontal="center"/>
      <protection locked="0"/>
    </xf>
    <xf numFmtId="0" fontId="1" fillId="0" borderId="17" xfId="0" applyNumberFormat="1" applyFont="1" applyBorder="1" applyAlignment="1" applyProtection="1">
      <alignment horizontal="center"/>
      <protection locked="0"/>
    </xf>
    <xf numFmtId="0" fontId="1" fillId="0" borderId="16" xfId="0" applyNumberFormat="1" applyFont="1" applyBorder="1" applyAlignment="1" applyProtection="1">
      <alignment horizontal="center"/>
      <protection locked="0"/>
    </xf>
    <xf numFmtId="0" fontId="1" fillId="0" borderId="21" xfId="0" applyNumberFormat="1" applyFont="1" applyBorder="1" applyAlignment="1" applyProtection="1">
      <alignment horizontal="center"/>
      <protection locked="0"/>
    </xf>
    <xf numFmtId="0" fontId="1" fillId="0" borderId="0" xfId="0" applyNumberFormat="1" applyFont="1" applyBorder="1" applyAlignment="1" applyProtection="1">
      <alignment vertical="top" wrapText="1"/>
      <protection locked="0"/>
    </xf>
    <xf numFmtId="0" fontId="1" fillId="0" borderId="0" xfId="0" applyNumberFormat="1" applyFont="1" applyBorder="1" applyAlignment="1" applyProtection="1">
      <alignment horizontal="right" vertical="center"/>
      <protection locked="0"/>
    </xf>
    <xf numFmtId="0" fontId="1" fillId="0" borderId="0" xfId="0" applyNumberFormat="1" applyFont="1" applyAlignment="1" applyProtection="1">
      <alignment vertical="top" wrapText="1"/>
      <protection hidden="1"/>
    </xf>
    <xf numFmtId="0" fontId="1" fillId="0" borderId="0" xfId="0" applyNumberFormat="1" applyFont="1" applyAlignment="1" applyProtection="1">
      <alignment vertical="top" wrapText="1"/>
      <protection locked="0"/>
    </xf>
    <xf numFmtId="0" fontId="6" fillId="0" borderId="0" xfId="0" applyNumberFormat="1" applyFont="1" applyBorder="1" applyAlignment="1" applyProtection="1">
      <alignment horizontal="center" vertical="center"/>
      <protection locked="0"/>
    </xf>
    <xf numFmtId="0" fontId="6" fillId="0" borderId="0" xfId="0" applyNumberFormat="1" applyFont="1" applyAlignment="1" applyProtection="1">
      <alignment horizontal="center" vertical="center"/>
      <protection locked="0"/>
    </xf>
    <xf numFmtId="0" fontId="1" fillId="0" borderId="25"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vertical="top" wrapText="1"/>
      <protection hidden="1"/>
    </xf>
    <xf numFmtId="0" fontId="1" fillId="0" borderId="0" xfId="0" quotePrefix="1" applyNumberFormat="1" applyFont="1" applyBorder="1" applyAlignment="1" applyProtection="1">
      <alignment horizontal="left" vertical="center"/>
      <protection locked="0"/>
    </xf>
    <xf numFmtId="0" fontId="1" fillId="0" borderId="0" xfId="0" applyNumberFormat="1" applyFont="1" applyFill="1" applyAlignment="1" applyProtection="1">
      <alignment vertical="top" wrapText="1"/>
      <protection hidden="1"/>
    </xf>
    <xf numFmtId="0" fontId="1" fillId="0" borderId="0" xfId="0" applyNumberFormat="1" applyFont="1" applyFill="1" applyAlignment="1" applyProtection="1">
      <alignment horizontal="left" vertical="top" wrapText="1"/>
      <protection hidden="1"/>
    </xf>
    <xf numFmtId="0" fontId="1" fillId="0" borderId="0" xfId="0" quotePrefix="1" applyNumberFormat="1" applyFont="1" applyFill="1" applyAlignment="1" applyProtection="1">
      <alignment horizontal="left" vertical="center"/>
      <protection locked="0"/>
    </xf>
    <xf numFmtId="0" fontId="1" fillId="0" borderId="0" xfId="0" applyFont="1" applyAlignment="1" applyProtection="1">
      <alignment horizontal="right" vertical="top" wrapText="1"/>
      <protection locked="0"/>
    </xf>
    <xf numFmtId="0" fontId="1" fillId="0" borderId="0" xfId="0" applyNumberFormat="1" applyFont="1" applyFill="1" applyBorder="1" applyAlignment="1" applyProtection="1">
      <alignment vertical="top"/>
      <protection locked="0"/>
    </xf>
    <xf numFmtId="0" fontId="1" fillId="0" borderId="0" xfId="0" quotePrefix="1" applyNumberFormat="1" applyFont="1" applyBorder="1" applyAlignment="1" applyProtection="1">
      <alignment horizontal="right" vertical="top" wrapText="1"/>
      <protection locked="0"/>
    </xf>
    <xf numFmtId="0" fontId="1" fillId="0" borderId="16" xfId="0" applyNumberFormat="1" applyFont="1" applyBorder="1" applyAlignment="1" applyProtection="1">
      <alignment horizontal="righ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top" wrapText="1"/>
      <protection locked="0"/>
    </xf>
    <xf numFmtId="0" fontId="1" fillId="0" borderId="0" xfId="0" applyNumberFormat="1" applyFont="1" applyBorder="1" applyAlignment="1" applyProtection="1">
      <alignment horizontal="right" vertical="top" wrapText="1"/>
      <protection hidden="1"/>
    </xf>
    <xf numFmtId="0" fontId="1"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applyNumberFormat="1" applyFont="1" applyBorder="1" applyAlignment="1" applyProtection="1">
      <alignment horizontal="center" vertical="top" wrapText="1"/>
      <protection locked="0"/>
    </xf>
    <xf numFmtId="0" fontId="0" fillId="0" borderId="0" xfId="0" applyFont="1" applyAlignment="1" applyProtection="1">
      <alignment vertical="top" wrapText="1"/>
      <protection locked="0"/>
    </xf>
    <xf numFmtId="0" fontId="11" fillId="0" borderId="0" xfId="0" applyNumberFormat="1" applyFont="1" applyAlignment="1" applyProtection="1">
      <alignment horizontal="center" vertical="center"/>
      <protection locked="0"/>
    </xf>
    <xf numFmtId="0" fontId="1" fillId="0" borderId="0" xfId="1" applyNumberFormat="1" applyFont="1" applyFill="1" applyBorder="1" applyAlignment="1" applyProtection="1">
      <alignment vertical="top" wrapText="1"/>
      <protection hidden="1"/>
    </xf>
  </cellXfs>
  <cellStyles count="3">
    <cellStyle name="Normal" xfId="0" builtinId="0" customBuiltin="1"/>
    <cellStyle name="Normal 2" xfId="1"/>
    <cellStyle name="Normal 3" xfId="2"/>
  </cellStyles>
  <dxfs count="0"/>
  <tableStyles count="0" defaultTableStyle="TableStyleMedium2" defaultPivotStyle="PivotStyleLight16"/>
  <colors>
    <mruColors>
      <color rgb="FFFF3300"/>
      <color rgb="FFFF66CC"/>
      <color rgb="FFA50021"/>
      <color rgb="FFFFFF99"/>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2" name="Straight Arrow Connector 1"/>
        <xdr:cNvCxnSpPr/>
      </xdr:nvCxnSpPr>
      <xdr:spPr>
        <a:xfrm>
          <a:off x="2571750" y="26670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3" name="Straight Arrow Connector 2"/>
        <xdr:cNvCxnSpPr/>
      </xdr:nvCxnSpPr>
      <xdr:spPr>
        <a:xfrm>
          <a:off x="5962650" y="2571750"/>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52</xdr:row>
      <xdr:rowOff>69272</xdr:rowOff>
    </xdr:from>
    <xdr:to>
      <xdr:col>41</xdr:col>
      <xdr:colOff>4329</xdr:colOff>
      <xdr:row>52</xdr:row>
      <xdr:rowOff>69272</xdr:rowOff>
    </xdr:to>
    <xdr:cxnSp macro="">
      <xdr:nvCxnSpPr>
        <xdr:cNvPr id="4" name="Straight Arrow Connector 3"/>
        <xdr:cNvCxnSpPr/>
      </xdr:nvCxnSpPr>
      <xdr:spPr>
        <a:xfrm>
          <a:off x="6062229" y="654627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68</xdr:row>
      <xdr:rowOff>65211</xdr:rowOff>
    </xdr:from>
    <xdr:to>
      <xdr:col>15</xdr:col>
      <xdr:colOff>34524</xdr:colOff>
      <xdr:row>71</xdr:row>
      <xdr:rowOff>43900</xdr:rowOff>
    </xdr:to>
    <xdr:grpSp>
      <xdr:nvGrpSpPr>
        <xdr:cNvPr id="27" name="Group 26"/>
        <xdr:cNvGrpSpPr/>
      </xdr:nvGrpSpPr>
      <xdr:grpSpPr>
        <a:xfrm>
          <a:off x="2244820" y="8780586"/>
          <a:ext cx="161429" cy="340639"/>
          <a:chOff x="3377338" y="8846950"/>
          <a:chExt cx="161441" cy="351940"/>
        </a:xfrm>
      </xdr:grpSpPr>
      <xdr:sp macro="" textlink="">
        <xdr:nvSpPr>
          <xdr:cNvPr id="20" name="Rectangle 1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18093</xdr:colOff>
      <xdr:row>68</xdr:row>
      <xdr:rowOff>65211</xdr:rowOff>
    </xdr:from>
    <xdr:to>
      <xdr:col>41</xdr:col>
      <xdr:colOff>9649</xdr:colOff>
      <xdr:row>69</xdr:row>
      <xdr:rowOff>131886</xdr:rowOff>
    </xdr:to>
    <xdr:grpSp>
      <xdr:nvGrpSpPr>
        <xdr:cNvPr id="31" name="Group 30"/>
        <xdr:cNvGrpSpPr/>
      </xdr:nvGrpSpPr>
      <xdr:grpSpPr>
        <a:xfrm>
          <a:off x="3732843" y="8780586"/>
          <a:ext cx="2572831" cy="142875"/>
          <a:chOff x="3700220" y="8704881"/>
          <a:chExt cx="2560450" cy="142068"/>
        </a:xfrm>
      </xdr:grpSpPr>
      <xdr:sp macro="" textlink="">
        <xdr:nvSpPr>
          <xdr:cNvPr id="28" name="Rectangle 2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13854</xdr:colOff>
      <xdr:row>92</xdr:row>
      <xdr:rowOff>78797</xdr:rowOff>
    </xdr:from>
    <xdr:to>
      <xdr:col>41</xdr:col>
      <xdr:colOff>13854</xdr:colOff>
      <xdr:row>92</xdr:row>
      <xdr:rowOff>78797</xdr:rowOff>
    </xdr:to>
    <xdr:cxnSp macro="">
      <xdr:nvCxnSpPr>
        <xdr:cNvPr id="17" name="Straight Arrow Connector 16"/>
        <xdr:cNvCxnSpPr/>
      </xdr:nvCxnSpPr>
      <xdr:spPr>
        <a:xfrm>
          <a:off x="6233679" y="11623097"/>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142875</xdr:colOff>
      <xdr:row>54</xdr:row>
      <xdr:rowOff>9525</xdr:rowOff>
    </xdr:from>
    <xdr:to>
      <xdr:col>13</xdr:col>
      <xdr:colOff>142379</xdr:colOff>
      <xdr:row>56</xdr:row>
      <xdr:rowOff>64414</xdr:rowOff>
    </xdr:to>
    <xdr:grpSp>
      <xdr:nvGrpSpPr>
        <xdr:cNvPr id="16" name="Group 15"/>
        <xdr:cNvGrpSpPr/>
      </xdr:nvGrpSpPr>
      <xdr:grpSpPr>
        <a:xfrm>
          <a:off x="2028825" y="6457950"/>
          <a:ext cx="161429" cy="340639"/>
          <a:chOff x="3377338" y="8846950"/>
          <a:chExt cx="161441" cy="351940"/>
        </a:xfrm>
      </xdr:grpSpPr>
      <xdr:sp macro="" textlink="">
        <xdr:nvSpPr>
          <xdr:cNvPr id="17" name="Rectangle 16"/>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162622</xdr:colOff>
      <xdr:row>53</xdr:row>
      <xdr:rowOff>38233</xdr:rowOff>
    </xdr:from>
    <xdr:to>
      <xdr:col>27</xdr:col>
      <xdr:colOff>38347</xdr:colOff>
      <xdr:row>56</xdr:row>
      <xdr:rowOff>97571</xdr:rowOff>
    </xdr:to>
    <xdr:grpSp>
      <xdr:nvGrpSpPr>
        <xdr:cNvPr id="19" name="Group 18"/>
        <xdr:cNvGrpSpPr/>
      </xdr:nvGrpSpPr>
      <xdr:grpSpPr>
        <a:xfrm>
          <a:off x="4039297" y="6343783"/>
          <a:ext cx="199575" cy="487963"/>
          <a:chOff x="4255698" y="27025840"/>
          <a:chExt cx="201283" cy="492784"/>
        </a:xfrm>
      </xdr:grpSpPr>
      <xdr:sp macro="" textlink="">
        <xdr:nvSpPr>
          <xdr:cNvPr id="20" name="Rectangle 19"/>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xdr:cNvCxnSpPr/>
        </xdr:nvCxnSpPr>
        <xdr:spPr>
          <a:xfrm flipH="1">
            <a:off x="4255698" y="27517168"/>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xdr:cNvCxnSpPr/>
        </xdr:nvCxnSpPr>
        <xdr:spPr>
          <a:xfrm>
            <a:off x="4456981" y="27155236"/>
            <a:ext cx="0" cy="363388"/>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5</xdr:row>
      <xdr:rowOff>66675</xdr:rowOff>
    </xdr:from>
    <xdr:to>
      <xdr:col>41</xdr:col>
      <xdr:colOff>9525</xdr:colOff>
      <xdr:row>5</xdr:row>
      <xdr:rowOff>66675</xdr:rowOff>
    </xdr:to>
    <xdr:cxnSp macro="">
      <xdr:nvCxnSpPr>
        <xdr:cNvPr id="23" name="Straight Arrow Connector 22"/>
        <xdr:cNvCxnSpPr/>
      </xdr:nvCxnSpPr>
      <xdr:spPr>
        <a:xfrm>
          <a:off x="6096000" y="6477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xdr:row>
      <xdr:rowOff>76200</xdr:rowOff>
    </xdr:from>
    <xdr:to>
      <xdr:col>41</xdr:col>
      <xdr:colOff>9525</xdr:colOff>
      <xdr:row>9</xdr:row>
      <xdr:rowOff>76200</xdr:rowOff>
    </xdr:to>
    <xdr:cxnSp macro="">
      <xdr:nvCxnSpPr>
        <xdr:cNvPr id="24" name="Straight Arrow Connector 23"/>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20</xdr:row>
      <xdr:rowOff>76200</xdr:rowOff>
    </xdr:from>
    <xdr:to>
      <xdr:col>41</xdr:col>
      <xdr:colOff>9525</xdr:colOff>
      <xdr:row>20</xdr:row>
      <xdr:rowOff>76200</xdr:rowOff>
    </xdr:to>
    <xdr:cxnSp macro="">
      <xdr:nvCxnSpPr>
        <xdr:cNvPr id="25" name="Straight Arrow Connector 24"/>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33</xdr:row>
      <xdr:rowOff>76200</xdr:rowOff>
    </xdr:from>
    <xdr:to>
      <xdr:col>41</xdr:col>
      <xdr:colOff>9525</xdr:colOff>
      <xdr:row>33</xdr:row>
      <xdr:rowOff>76200</xdr:rowOff>
    </xdr:to>
    <xdr:cxnSp macro="">
      <xdr:nvCxnSpPr>
        <xdr:cNvPr id="26" name="Straight Arrow Connector 25"/>
        <xdr:cNvCxnSpPr/>
      </xdr:nvCxnSpPr>
      <xdr:spPr>
        <a:xfrm>
          <a:off x="6096000" y="3990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70</xdr:row>
      <xdr:rowOff>66675</xdr:rowOff>
    </xdr:from>
    <xdr:to>
      <xdr:col>41</xdr:col>
      <xdr:colOff>0</xdr:colOff>
      <xdr:row>70</xdr:row>
      <xdr:rowOff>66675</xdr:rowOff>
    </xdr:to>
    <xdr:cxnSp macro="">
      <xdr:nvCxnSpPr>
        <xdr:cNvPr id="27" name="Straight Arrow Connector 26"/>
        <xdr:cNvCxnSpPr/>
      </xdr:nvCxnSpPr>
      <xdr:spPr>
        <a:xfrm>
          <a:off x="6086475" y="76676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74543</xdr:colOff>
      <xdr:row>62</xdr:row>
      <xdr:rowOff>1242</xdr:rowOff>
    </xdr:from>
    <xdr:to>
      <xdr:col>41</xdr:col>
      <xdr:colOff>8282</xdr:colOff>
      <xdr:row>63</xdr:row>
      <xdr:rowOff>1242</xdr:rowOff>
    </xdr:to>
    <xdr:grpSp>
      <xdr:nvGrpSpPr>
        <xdr:cNvPr id="29" name="Group 28"/>
        <xdr:cNvGrpSpPr/>
      </xdr:nvGrpSpPr>
      <xdr:grpSpPr>
        <a:xfrm>
          <a:off x="4598918" y="7392642"/>
          <a:ext cx="1705389" cy="142875"/>
          <a:chOff x="4686300" y="4076700"/>
          <a:chExt cx="1706794" cy="142875"/>
        </a:xfrm>
      </xdr:grpSpPr>
      <xdr:sp macro="" textlink="">
        <xdr:nvSpPr>
          <xdr:cNvPr id="30" name="Rectangle 29"/>
          <xdr:cNvSpPr/>
        </xdr:nvSpPr>
        <xdr:spPr>
          <a:xfrm>
            <a:off x="4686300" y="4076700"/>
            <a:ext cx="162222"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xdr:cNvCxnSpPr/>
        </xdr:nvCxnSpPr>
        <xdr:spPr>
          <a:xfrm>
            <a:off x="4838789" y="4219575"/>
            <a:ext cx="155430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41413</xdr:colOff>
      <xdr:row>62</xdr:row>
      <xdr:rowOff>74543</xdr:rowOff>
    </xdr:from>
    <xdr:to>
      <xdr:col>15</xdr:col>
      <xdr:colOff>37190</xdr:colOff>
      <xdr:row>64</xdr:row>
      <xdr:rowOff>129432</xdr:rowOff>
    </xdr:to>
    <xdr:grpSp>
      <xdr:nvGrpSpPr>
        <xdr:cNvPr id="35" name="Group 34"/>
        <xdr:cNvGrpSpPr/>
      </xdr:nvGrpSpPr>
      <xdr:grpSpPr>
        <a:xfrm>
          <a:off x="2251213" y="7465943"/>
          <a:ext cx="157702" cy="340639"/>
          <a:chOff x="3377338" y="8846950"/>
          <a:chExt cx="161441" cy="351940"/>
        </a:xfrm>
      </xdr:grpSpPr>
      <xdr:sp macro="" textlink="">
        <xdr:nvSpPr>
          <xdr:cNvPr id="36" name="Rectangle 3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51706</xdr:colOff>
      <xdr:row>36</xdr:row>
      <xdr:rowOff>16329</xdr:rowOff>
    </xdr:from>
    <xdr:to>
      <xdr:col>37</xdr:col>
      <xdr:colOff>51706</xdr:colOff>
      <xdr:row>37</xdr:row>
      <xdr:rowOff>130629</xdr:rowOff>
    </xdr:to>
    <xdr:cxnSp macro="">
      <xdr:nvCxnSpPr>
        <xdr:cNvPr id="54" name="Straight Arrow Connector 53"/>
        <xdr:cNvCxnSpPr/>
      </xdr:nvCxnSpPr>
      <xdr:spPr>
        <a:xfrm>
          <a:off x="3072492" y="35977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2</xdr:colOff>
      <xdr:row>36</xdr:row>
      <xdr:rowOff>5443</xdr:rowOff>
    </xdr:from>
    <xdr:to>
      <xdr:col>59</xdr:col>
      <xdr:colOff>2</xdr:colOff>
      <xdr:row>37</xdr:row>
      <xdr:rowOff>119743</xdr:rowOff>
    </xdr:to>
    <xdr:cxnSp macro="">
      <xdr:nvCxnSpPr>
        <xdr:cNvPr id="55" name="Straight Arrow Connector 54"/>
        <xdr:cNvCxnSpPr/>
      </xdr:nvCxnSpPr>
      <xdr:spPr>
        <a:xfrm>
          <a:off x="4620988" y="35868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54428</xdr:colOff>
      <xdr:row>46</xdr:row>
      <xdr:rowOff>10886</xdr:rowOff>
    </xdr:from>
    <xdr:to>
      <xdr:col>37</xdr:col>
      <xdr:colOff>54428</xdr:colOff>
      <xdr:row>47</xdr:row>
      <xdr:rowOff>59872</xdr:rowOff>
    </xdr:to>
    <xdr:cxnSp macro="">
      <xdr:nvCxnSpPr>
        <xdr:cNvPr id="57" name="Straight Arrow Connector 56"/>
        <xdr:cNvCxnSpPr/>
      </xdr:nvCxnSpPr>
      <xdr:spPr>
        <a:xfrm>
          <a:off x="3075214" y="4746172"/>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36477</xdr:colOff>
      <xdr:row>43</xdr:row>
      <xdr:rowOff>28372</xdr:rowOff>
    </xdr:from>
    <xdr:to>
      <xdr:col>70</xdr:col>
      <xdr:colOff>52689</xdr:colOff>
      <xdr:row>44</xdr:row>
      <xdr:rowOff>4053</xdr:rowOff>
    </xdr:to>
    <xdr:grpSp>
      <xdr:nvGrpSpPr>
        <xdr:cNvPr id="66" name="Group 65"/>
        <xdr:cNvGrpSpPr/>
      </xdr:nvGrpSpPr>
      <xdr:grpSpPr>
        <a:xfrm>
          <a:off x="6265827" y="5438572"/>
          <a:ext cx="120987" cy="118556"/>
          <a:chOff x="6930957" y="4535521"/>
          <a:chExt cx="178340" cy="141862"/>
        </a:xfrm>
      </xdr:grpSpPr>
      <xdr:cxnSp macro="">
        <xdr:nvCxnSpPr>
          <xdr:cNvPr id="63" name="Straight Arrow Connector 62"/>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32425</xdr:colOff>
      <xdr:row>49</xdr:row>
      <xdr:rowOff>20267</xdr:rowOff>
    </xdr:from>
    <xdr:to>
      <xdr:col>70</xdr:col>
      <xdr:colOff>48637</xdr:colOff>
      <xdr:row>49</xdr:row>
      <xdr:rowOff>137810</xdr:rowOff>
    </xdr:to>
    <xdr:grpSp>
      <xdr:nvGrpSpPr>
        <xdr:cNvPr id="67" name="Group 66"/>
        <xdr:cNvGrpSpPr/>
      </xdr:nvGrpSpPr>
      <xdr:grpSpPr>
        <a:xfrm>
          <a:off x="6261775" y="6154367"/>
          <a:ext cx="120987" cy="117543"/>
          <a:chOff x="6930957" y="4535521"/>
          <a:chExt cx="178340" cy="141862"/>
        </a:xfrm>
      </xdr:grpSpPr>
      <xdr:cxnSp macro="">
        <xdr:nvCxnSpPr>
          <xdr:cNvPr id="68" name="Straight Arrow Connector 67"/>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54428</xdr:colOff>
      <xdr:row>57</xdr:row>
      <xdr:rowOff>10886</xdr:rowOff>
    </xdr:from>
    <xdr:to>
      <xdr:col>37</xdr:col>
      <xdr:colOff>54428</xdr:colOff>
      <xdr:row>58</xdr:row>
      <xdr:rowOff>59872</xdr:rowOff>
    </xdr:to>
    <xdr:cxnSp macro="">
      <xdr:nvCxnSpPr>
        <xdr:cNvPr id="71" name="Straight Arrow Connector 70"/>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36477</xdr:colOff>
      <xdr:row>54</xdr:row>
      <xdr:rowOff>28372</xdr:rowOff>
    </xdr:from>
    <xdr:to>
      <xdr:col>70</xdr:col>
      <xdr:colOff>52689</xdr:colOff>
      <xdr:row>55</xdr:row>
      <xdr:rowOff>4053</xdr:rowOff>
    </xdr:to>
    <xdr:grpSp>
      <xdr:nvGrpSpPr>
        <xdr:cNvPr id="72" name="Group 71"/>
        <xdr:cNvGrpSpPr/>
      </xdr:nvGrpSpPr>
      <xdr:grpSpPr>
        <a:xfrm>
          <a:off x="6265827" y="6743497"/>
          <a:ext cx="120987" cy="118556"/>
          <a:chOff x="6930957" y="4535521"/>
          <a:chExt cx="178340" cy="141862"/>
        </a:xfrm>
      </xdr:grpSpPr>
      <xdr:cxnSp macro="">
        <xdr:nvCxnSpPr>
          <xdr:cNvPr id="73" name="Straight Arrow Connector 72"/>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32425</xdr:colOff>
      <xdr:row>60</xdr:row>
      <xdr:rowOff>20267</xdr:rowOff>
    </xdr:from>
    <xdr:to>
      <xdr:col>70</xdr:col>
      <xdr:colOff>48637</xdr:colOff>
      <xdr:row>61</xdr:row>
      <xdr:rowOff>4460</xdr:rowOff>
    </xdr:to>
    <xdr:grpSp>
      <xdr:nvGrpSpPr>
        <xdr:cNvPr id="75" name="Group 74"/>
        <xdr:cNvGrpSpPr/>
      </xdr:nvGrpSpPr>
      <xdr:grpSpPr>
        <a:xfrm>
          <a:off x="6261775" y="7459292"/>
          <a:ext cx="120987" cy="127068"/>
          <a:chOff x="6930957" y="4535521"/>
          <a:chExt cx="178340" cy="141862"/>
        </a:xfrm>
      </xdr:grpSpPr>
      <xdr:cxnSp macro="">
        <xdr:nvCxnSpPr>
          <xdr:cNvPr id="76" name="Straight Arrow Connector 75"/>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54428</xdr:colOff>
      <xdr:row>68</xdr:row>
      <xdr:rowOff>10886</xdr:rowOff>
    </xdr:from>
    <xdr:to>
      <xdr:col>37</xdr:col>
      <xdr:colOff>54428</xdr:colOff>
      <xdr:row>69</xdr:row>
      <xdr:rowOff>59872</xdr:rowOff>
    </xdr:to>
    <xdr:cxnSp macro="">
      <xdr:nvCxnSpPr>
        <xdr:cNvPr id="79" name="Straight Arrow Connector 78"/>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36477</xdr:colOff>
      <xdr:row>65</xdr:row>
      <xdr:rowOff>28372</xdr:rowOff>
    </xdr:from>
    <xdr:to>
      <xdr:col>70</xdr:col>
      <xdr:colOff>52689</xdr:colOff>
      <xdr:row>66</xdr:row>
      <xdr:rowOff>4053</xdr:rowOff>
    </xdr:to>
    <xdr:grpSp>
      <xdr:nvGrpSpPr>
        <xdr:cNvPr id="80" name="Group 79"/>
        <xdr:cNvGrpSpPr/>
      </xdr:nvGrpSpPr>
      <xdr:grpSpPr>
        <a:xfrm>
          <a:off x="6265827" y="8048422"/>
          <a:ext cx="120987" cy="118556"/>
          <a:chOff x="6930957" y="4535521"/>
          <a:chExt cx="178340" cy="141862"/>
        </a:xfrm>
      </xdr:grpSpPr>
      <xdr:cxnSp macro="">
        <xdr:nvCxnSpPr>
          <xdr:cNvPr id="81" name="Straight Arrow Connector 80"/>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32425</xdr:colOff>
      <xdr:row>71</xdr:row>
      <xdr:rowOff>20267</xdr:rowOff>
    </xdr:from>
    <xdr:to>
      <xdr:col>70</xdr:col>
      <xdr:colOff>48637</xdr:colOff>
      <xdr:row>72</xdr:row>
      <xdr:rowOff>4460</xdr:rowOff>
    </xdr:to>
    <xdr:grpSp>
      <xdr:nvGrpSpPr>
        <xdr:cNvPr id="83" name="Group 82"/>
        <xdr:cNvGrpSpPr/>
      </xdr:nvGrpSpPr>
      <xdr:grpSpPr>
        <a:xfrm>
          <a:off x="6261775" y="8764217"/>
          <a:ext cx="120987" cy="127068"/>
          <a:chOff x="6930957" y="4535521"/>
          <a:chExt cx="178340" cy="141862"/>
        </a:xfrm>
      </xdr:grpSpPr>
      <xdr:cxnSp macro="">
        <xdr:nvCxnSpPr>
          <xdr:cNvPr id="84" name="Straight Arrow Connector 83"/>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54428</xdr:colOff>
      <xdr:row>79</xdr:row>
      <xdr:rowOff>10886</xdr:rowOff>
    </xdr:from>
    <xdr:to>
      <xdr:col>37</xdr:col>
      <xdr:colOff>54428</xdr:colOff>
      <xdr:row>80</xdr:row>
      <xdr:rowOff>59872</xdr:rowOff>
    </xdr:to>
    <xdr:cxnSp macro="">
      <xdr:nvCxnSpPr>
        <xdr:cNvPr id="87" name="Straight Arrow Connector 86"/>
        <xdr:cNvCxnSpPr/>
      </xdr:nvCxnSpPr>
      <xdr:spPr>
        <a:xfrm>
          <a:off x="3083378" y="753563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36477</xdr:colOff>
      <xdr:row>76</xdr:row>
      <xdr:rowOff>28372</xdr:rowOff>
    </xdr:from>
    <xdr:to>
      <xdr:col>70</xdr:col>
      <xdr:colOff>52689</xdr:colOff>
      <xdr:row>77</xdr:row>
      <xdr:rowOff>4053</xdr:rowOff>
    </xdr:to>
    <xdr:grpSp>
      <xdr:nvGrpSpPr>
        <xdr:cNvPr id="88" name="Group 87"/>
        <xdr:cNvGrpSpPr/>
      </xdr:nvGrpSpPr>
      <xdr:grpSpPr>
        <a:xfrm>
          <a:off x="6265827" y="9353347"/>
          <a:ext cx="120987" cy="118556"/>
          <a:chOff x="6930957" y="4535521"/>
          <a:chExt cx="178340" cy="141862"/>
        </a:xfrm>
      </xdr:grpSpPr>
      <xdr:cxnSp macro="">
        <xdr:nvCxnSpPr>
          <xdr:cNvPr id="89" name="Straight Arrow Connector 88"/>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32425</xdr:colOff>
      <xdr:row>82</xdr:row>
      <xdr:rowOff>20267</xdr:rowOff>
    </xdr:from>
    <xdr:to>
      <xdr:col>70</xdr:col>
      <xdr:colOff>48637</xdr:colOff>
      <xdr:row>83</xdr:row>
      <xdr:rowOff>4460</xdr:rowOff>
    </xdr:to>
    <xdr:grpSp>
      <xdr:nvGrpSpPr>
        <xdr:cNvPr id="29" name="Group 28"/>
        <xdr:cNvGrpSpPr/>
      </xdr:nvGrpSpPr>
      <xdr:grpSpPr>
        <a:xfrm>
          <a:off x="6261775" y="10069142"/>
          <a:ext cx="120987" cy="127068"/>
          <a:chOff x="6930957" y="4535521"/>
          <a:chExt cx="178340" cy="141862"/>
        </a:xfrm>
      </xdr:grpSpPr>
      <xdr:cxnSp macro="">
        <xdr:nvCxnSpPr>
          <xdr:cNvPr id="30" name="Straight Arrow Connector 29"/>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24</xdr:row>
      <xdr:rowOff>76200</xdr:rowOff>
    </xdr:from>
    <xdr:to>
      <xdr:col>41</xdr:col>
      <xdr:colOff>6080</xdr:colOff>
      <xdr:row>25</xdr:row>
      <xdr:rowOff>73818</xdr:rowOff>
    </xdr:to>
    <xdr:grpSp>
      <xdr:nvGrpSpPr>
        <xdr:cNvPr id="25" name="Group 24"/>
        <xdr:cNvGrpSpPr/>
      </xdr:nvGrpSpPr>
      <xdr:grpSpPr>
        <a:xfrm>
          <a:off x="6096000" y="2905125"/>
          <a:ext cx="206105" cy="140493"/>
          <a:chOff x="6029326" y="2438400"/>
          <a:chExt cx="197784" cy="140494"/>
        </a:xfrm>
      </xdr:grpSpPr>
      <xdr:cxnSp macro="">
        <xdr:nvCxnSpPr>
          <xdr:cNvPr id="32" name="Straight Arrow Connector 3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12</xdr:col>
      <xdr:colOff>15045</xdr:colOff>
      <xdr:row>13</xdr:row>
      <xdr:rowOff>15655</xdr:rowOff>
    </xdr:from>
    <xdr:to>
      <xdr:col>12</xdr:col>
      <xdr:colOff>160160</xdr:colOff>
      <xdr:row>15</xdr:row>
      <xdr:rowOff>35702</xdr:rowOff>
    </xdr:to>
    <xdr:grpSp>
      <xdr:nvGrpSpPr>
        <xdr:cNvPr id="38" name="Group 37"/>
        <xdr:cNvGrpSpPr/>
      </xdr:nvGrpSpPr>
      <xdr:grpSpPr>
        <a:xfrm>
          <a:off x="1900995" y="1539655"/>
          <a:ext cx="145115" cy="305797"/>
          <a:chOff x="2467841" y="10572749"/>
          <a:chExt cx="102498" cy="301602"/>
        </a:xfrm>
      </xdr:grpSpPr>
      <xdr:sp macro="" textlink="">
        <xdr:nvSpPr>
          <xdr:cNvPr id="39" name="Rectangle 38"/>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 name="Straight Arrow Connector 48"/>
          <xdr:cNvCxnSpPr/>
        </xdr:nvCxnSpPr>
        <xdr:spPr>
          <a:xfrm>
            <a:off x="2467841" y="10693980"/>
            <a:ext cx="0" cy="180371"/>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28573</xdr:colOff>
      <xdr:row>11</xdr:row>
      <xdr:rowOff>57327</xdr:rowOff>
    </xdr:from>
    <xdr:to>
      <xdr:col>31</xdr:col>
      <xdr:colOff>65394</xdr:colOff>
      <xdr:row>14</xdr:row>
      <xdr:rowOff>75483</xdr:rowOff>
    </xdr:to>
    <xdr:grpSp>
      <xdr:nvGrpSpPr>
        <xdr:cNvPr id="50" name="Group 49"/>
        <xdr:cNvGrpSpPr/>
      </xdr:nvGrpSpPr>
      <xdr:grpSpPr>
        <a:xfrm>
          <a:off x="4714873" y="1295577"/>
          <a:ext cx="198746" cy="446781"/>
          <a:chOff x="4255698" y="27169696"/>
          <a:chExt cx="199748" cy="449511"/>
        </a:xfrm>
      </xdr:grpSpPr>
      <xdr:sp macro="" textlink="">
        <xdr:nvSpPr>
          <xdr:cNvPr id="51" name="Rectangle 50"/>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 name="Straight Arrow Connector 51"/>
          <xdr:cNvCxnSpPr/>
        </xdr:nvCxnSpPr>
        <xdr:spPr>
          <a:xfrm flipH="1">
            <a:off x="4255698" y="27618777"/>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3" name="Straight Connector 52"/>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9525</xdr:colOff>
      <xdr:row>4</xdr:row>
      <xdr:rowOff>66675</xdr:rowOff>
    </xdr:from>
    <xdr:to>
      <xdr:col>38</xdr:col>
      <xdr:colOff>74618</xdr:colOff>
      <xdr:row>5</xdr:row>
      <xdr:rowOff>70728</xdr:rowOff>
    </xdr:to>
    <xdr:grpSp>
      <xdr:nvGrpSpPr>
        <xdr:cNvPr id="56" name="Group 55"/>
        <xdr:cNvGrpSpPr/>
      </xdr:nvGrpSpPr>
      <xdr:grpSpPr>
        <a:xfrm>
          <a:off x="5667375" y="504825"/>
          <a:ext cx="388943" cy="146928"/>
          <a:chOff x="3223274" y="3407432"/>
          <a:chExt cx="360283" cy="572265"/>
        </a:xfrm>
      </xdr:grpSpPr>
      <xdr:cxnSp macro="">
        <xdr:nvCxnSpPr>
          <xdr:cNvPr id="57" name="Straight Arrow Connector 56"/>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31</xdr:col>
      <xdr:colOff>89</xdr:colOff>
      <xdr:row>91</xdr:row>
      <xdr:rowOff>42686</xdr:rowOff>
    </xdr:from>
    <xdr:to>
      <xdr:col>46</xdr:col>
      <xdr:colOff>105856</xdr:colOff>
      <xdr:row>91</xdr:row>
      <xdr:rowOff>42686</xdr:rowOff>
    </xdr:to>
    <xdr:cxnSp macro="">
      <xdr:nvCxnSpPr>
        <xdr:cNvPr id="73" name="Straight Arrow Connector 72"/>
        <xdr:cNvCxnSpPr/>
      </xdr:nvCxnSpPr>
      <xdr:spPr>
        <a:xfrm>
          <a:off x="4848314" y="12196586"/>
          <a:ext cx="242034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64943</xdr:colOff>
      <xdr:row>35</xdr:row>
      <xdr:rowOff>83127</xdr:rowOff>
    </xdr:from>
    <xdr:to>
      <xdr:col>40</xdr:col>
      <xdr:colOff>99580</xdr:colOff>
      <xdr:row>36</xdr:row>
      <xdr:rowOff>83127</xdr:rowOff>
    </xdr:to>
    <xdr:grpSp>
      <xdr:nvGrpSpPr>
        <xdr:cNvPr id="4" name="Group 3"/>
        <xdr:cNvGrpSpPr/>
      </xdr:nvGrpSpPr>
      <xdr:grpSpPr>
        <a:xfrm>
          <a:off x="4589318" y="4150302"/>
          <a:ext cx="1701512" cy="142875"/>
          <a:chOff x="4686300" y="4076700"/>
          <a:chExt cx="1701585" cy="142875"/>
        </a:xfrm>
      </xdr:grpSpPr>
      <xdr:sp macro="" textlink="">
        <xdr:nvSpPr>
          <xdr:cNvPr id="78" name="Rectangle 77"/>
          <xdr:cNvSpPr/>
        </xdr:nvSpPr>
        <xdr:spPr>
          <a:xfrm>
            <a:off x="4686300" y="4076700"/>
            <a:ext cx="162222"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Arrow Connector 78"/>
          <xdr:cNvCxnSpPr/>
        </xdr:nvCxnSpPr>
        <xdr:spPr>
          <a:xfrm>
            <a:off x="4838789" y="4219575"/>
            <a:ext cx="154909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78797</xdr:colOff>
      <xdr:row>38</xdr:row>
      <xdr:rowOff>142875</xdr:rowOff>
    </xdr:from>
    <xdr:to>
      <xdr:col>40</xdr:col>
      <xdr:colOff>103908</xdr:colOff>
      <xdr:row>39</xdr:row>
      <xdr:rowOff>142875</xdr:rowOff>
    </xdr:to>
    <xdr:grpSp>
      <xdr:nvGrpSpPr>
        <xdr:cNvPr id="80" name="Group 79"/>
        <xdr:cNvGrpSpPr/>
      </xdr:nvGrpSpPr>
      <xdr:grpSpPr>
        <a:xfrm>
          <a:off x="4603172" y="4638675"/>
          <a:ext cx="1691986" cy="142875"/>
          <a:chOff x="4686300" y="4076700"/>
          <a:chExt cx="1691961" cy="142875"/>
        </a:xfrm>
      </xdr:grpSpPr>
      <xdr:sp macro="" textlink="">
        <xdr:nvSpPr>
          <xdr:cNvPr id="81" name="Rectangle 80"/>
          <xdr:cNvSpPr/>
        </xdr:nvSpPr>
        <xdr:spPr>
          <a:xfrm>
            <a:off x="4686300" y="4076700"/>
            <a:ext cx="162222"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2" name="Straight Arrow Connector 81"/>
          <xdr:cNvCxnSpPr/>
        </xdr:nvCxnSpPr>
        <xdr:spPr>
          <a:xfrm>
            <a:off x="4838789" y="4219575"/>
            <a:ext cx="15394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142875</xdr:colOff>
      <xdr:row>36</xdr:row>
      <xdr:rowOff>16</xdr:rowOff>
    </xdr:from>
    <xdr:to>
      <xdr:col>15</xdr:col>
      <xdr:colOff>24785</xdr:colOff>
      <xdr:row>39</xdr:row>
      <xdr:rowOff>77949</xdr:rowOff>
    </xdr:to>
    <xdr:grpSp>
      <xdr:nvGrpSpPr>
        <xdr:cNvPr id="31" name="Group 30"/>
        <xdr:cNvGrpSpPr/>
      </xdr:nvGrpSpPr>
      <xdr:grpSpPr>
        <a:xfrm>
          <a:off x="2190750" y="4210066"/>
          <a:ext cx="205760" cy="506558"/>
          <a:chOff x="4255698" y="27025840"/>
          <a:chExt cx="200089" cy="517509"/>
        </a:xfrm>
      </xdr:grpSpPr>
      <xdr:sp macro="" textlink="">
        <xdr:nvSpPr>
          <xdr:cNvPr id="34" name="Rectangle 33"/>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Straight Arrow Connector 34"/>
          <xdr:cNvCxnSpPr/>
        </xdr:nvCxnSpPr>
        <xdr:spPr>
          <a:xfrm flipH="1">
            <a:off x="4255698" y="27541386"/>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6" name="Straight Connector 35"/>
          <xdr:cNvCxnSpPr/>
        </xdr:nvCxnSpPr>
        <xdr:spPr>
          <a:xfrm>
            <a:off x="4455518" y="27170372"/>
            <a:ext cx="0" cy="37297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28575</xdr:colOff>
      <xdr:row>7</xdr:row>
      <xdr:rowOff>133350</xdr:rowOff>
    </xdr:from>
    <xdr:to>
      <xdr:col>28</xdr:col>
      <xdr:colOff>25111</xdr:colOff>
      <xdr:row>10</xdr:row>
      <xdr:rowOff>28575</xdr:rowOff>
    </xdr:to>
    <xdr:grpSp>
      <xdr:nvGrpSpPr>
        <xdr:cNvPr id="36" name="Group 35"/>
        <xdr:cNvGrpSpPr/>
      </xdr:nvGrpSpPr>
      <xdr:grpSpPr>
        <a:xfrm>
          <a:off x="4198421" y="902274"/>
          <a:ext cx="157219" cy="293138"/>
          <a:chOff x="2467841" y="10572750"/>
          <a:chExt cx="160193" cy="323850"/>
        </a:xfrm>
      </xdr:grpSpPr>
      <xdr:sp macro="" textlink="">
        <xdr:nvSpPr>
          <xdr:cNvPr id="37" name="Rectangle 3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38100</xdr:colOff>
      <xdr:row>7</xdr:row>
      <xdr:rowOff>133350</xdr:rowOff>
    </xdr:from>
    <xdr:to>
      <xdr:col>35</xdr:col>
      <xdr:colOff>34636</xdr:colOff>
      <xdr:row>10</xdr:row>
      <xdr:rowOff>28575</xdr:rowOff>
    </xdr:to>
    <xdr:grpSp>
      <xdr:nvGrpSpPr>
        <xdr:cNvPr id="39" name="Group 38"/>
        <xdr:cNvGrpSpPr/>
      </xdr:nvGrpSpPr>
      <xdr:grpSpPr>
        <a:xfrm>
          <a:off x="5332343" y="902274"/>
          <a:ext cx="157219" cy="293138"/>
          <a:chOff x="2467841" y="10572750"/>
          <a:chExt cx="160193" cy="323850"/>
        </a:xfrm>
      </xdr:grpSpPr>
      <xdr:sp macro="" textlink="">
        <xdr:nvSpPr>
          <xdr:cNvPr id="40" name="Rectangle 3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13</xdr:row>
      <xdr:rowOff>66675</xdr:rowOff>
    </xdr:from>
    <xdr:to>
      <xdr:col>41</xdr:col>
      <xdr:colOff>9525</xdr:colOff>
      <xdr:row>13</xdr:row>
      <xdr:rowOff>66675</xdr:rowOff>
    </xdr:to>
    <xdr:cxnSp macro="">
      <xdr:nvCxnSpPr>
        <xdr:cNvPr id="42" name="Straight Arrow Connector 41"/>
        <xdr:cNvCxnSpPr/>
      </xdr:nvCxnSpPr>
      <xdr:spPr>
        <a:xfrm>
          <a:off x="6096000" y="20955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33</xdr:row>
      <xdr:rowOff>76200</xdr:rowOff>
    </xdr:from>
    <xdr:to>
      <xdr:col>41</xdr:col>
      <xdr:colOff>5472</xdr:colOff>
      <xdr:row>34</xdr:row>
      <xdr:rowOff>73818</xdr:rowOff>
    </xdr:to>
    <xdr:grpSp>
      <xdr:nvGrpSpPr>
        <xdr:cNvPr id="43" name="Group 42"/>
        <xdr:cNvGrpSpPr/>
      </xdr:nvGrpSpPr>
      <xdr:grpSpPr>
        <a:xfrm>
          <a:off x="6050479" y="3842137"/>
          <a:ext cx="204669" cy="126826"/>
          <a:chOff x="6029326" y="2438400"/>
          <a:chExt cx="197784" cy="140494"/>
        </a:xfrm>
      </xdr:grpSpPr>
      <xdr:cxnSp macro="">
        <xdr:nvCxnSpPr>
          <xdr:cNvPr id="44" name="Straight Arrow Connector 43"/>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31</xdr:col>
      <xdr:colOff>9525</xdr:colOff>
      <xdr:row>51</xdr:row>
      <xdr:rowOff>0</xdr:rowOff>
    </xdr:from>
    <xdr:to>
      <xdr:col>32</xdr:col>
      <xdr:colOff>9822</xdr:colOff>
      <xdr:row>51</xdr:row>
      <xdr:rowOff>142874</xdr:rowOff>
    </xdr:to>
    <xdr:sp macro="" textlink="">
      <xdr:nvSpPr>
        <xdr:cNvPr id="66" name="Rectangle 65"/>
        <xdr:cNvSpPr/>
      </xdr:nvSpPr>
      <xdr:spPr>
        <a:xfrm>
          <a:off x="4857750" y="7229475"/>
          <a:ext cx="162222"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89</xdr:colOff>
      <xdr:row>52</xdr:row>
      <xdr:rowOff>0</xdr:rowOff>
    </xdr:from>
    <xdr:to>
      <xdr:col>41</xdr:col>
      <xdr:colOff>19050</xdr:colOff>
      <xdr:row>52</xdr:row>
      <xdr:rowOff>0</xdr:rowOff>
    </xdr:to>
    <xdr:cxnSp macro="">
      <xdr:nvCxnSpPr>
        <xdr:cNvPr id="67" name="Straight Arrow Connector 66"/>
        <xdr:cNvCxnSpPr/>
      </xdr:nvCxnSpPr>
      <xdr:spPr>
        <a:xfrm>
          <a:off x="5010239" y="7372350"/>
          <a:ext cx="130483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152400</xdr:colOff>
      <xdr:row>50</xdr:row>
      <xdr:rowOff>66536</xdr:rowOff>
    </xdr:from>
    <xdr:to>
      <xdr:col>20</xdr:col>
      <xdr:colOff>30846</xdr:colOff>
      <xdr:row>54</xdr:row>
      <xdr:rowOff>69251</xdr:rowOff>
    </xdr:to>
    <xdr:grpSp>
      <xdr:nvGrpSpPr>
        <xdr:cNvPr id="23" name="Group 22"/>
        <xdr:cNvGrpSpPr/>
      </xdr:nvGrpSpPr>
      <xdr:grpSpPr>
        <a:xfrm>
          <a:off x="2986841" y="5663178"/>
          <a:ext cx="201716" cy="519549"/>
          <a:chOff x="4255698" y="27025840"/>
          <a:chExt cx="200089" cy="586629"/>
        </a:xfrm>
      </xdr:grpSpPr>
      <xdr:sp macro="" textlink="">
        <xdr:nvSpPr>
          <xdr:cNvPr id="24" name="Rectangle 23"/>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xdr:cNvCxnSpPr/>
        </xdr:nvCxnSpPr>
        <xdr:spPr>
          <a:xfrm flipH="1">
            <a:off x="4255698" y="27612160"/>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6" name="Straight Connector 25"/>
          <xdr:cNvCxnSpPr/>
        </xdr:nvCxnSpPr>
        <xdr:spPr>
          <a:xfrm>
            <a:off x="4455518" y="27170372"/>
            <a:ext cx="0" cy="44209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11907</xdr:colOff>
      <xdr:row>26</xdr:row>
      <xdr:rowOff>66675</xdr:rowOff>
    </xdr:from>
    <xdr:to>
      <xdr:col>29</xdr:col>
      <xdr:colOff>62665</xdr:colOff>
      <xdr:row>28</xdr:row>
      <xdr:rowOff>76200</xdr:rowOff>
    </xdr:to>
    <xdr:grpSp>
      <xdr:nvGrpSpPr>
        <xdr:cNvPr id="284" name="Group 283"/>
        <xdr:cNvGrpSpPr/>
      </xdr:nvGrpSpPr>
      <xdr:grpSpPr>
        <a:xfrm>
          <a:off x="4180991" y="2868764"/>
          <a:ext cx="371361" cy="266038"/>
          <a:chOff x="3509743" y="9745123"/>
          <a:chExt cx="365235" cy="299809"/>
        </a:xfrm>
      </xdr:grpSpPr>
      <xdr:cxnSp macro="">
        <xdr:nvCxnSpPr>
          <xdr:cNvPr id="285" name="Straight Arrow Connector 284"/>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6"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37</xdr:row>
      <xdr:rowOff>66675</xdr:rowOff>
    </xdr:from>
    <xdr:to>
      <xdr:col>29</xdr:col>
      <xdr:colOff>65093</xdr:colOff>
      <xdr:row>38</xdr:row>
      <xdr:rowOff>70728</xdr:rowOff>
    </xdr:to>
    <xdr:grpSp>
      <xdr:nvGrpSpPr>
        <xdr:cNvPr id="293" name="Group 292"/>
        <xdr:cNvGrpSpPr/>
      </xdr:nvGrpSpPr>
      <xdr:grpSpPr>
        <a:xfrm>
          <a:off x="4169465" y="4044895"/>
          <a:ext cx="385315" cy="133261"/>
          <a:chOff x="3223274" y="3407432"/>
          <a:chExt cx="360283" cy="572265"/>
        </a:xfrm>
      </xdr:grpSpPr>
      <xdr:cxnSp macro="">
        <xdr:nvCxnSpPr>
          <xdr:cNvPr id="294" name="Straight Arrow Connector 293"/>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0</xdr:colOff>
      <xdr:row>37</xdr:row>
      <xdr:rowOff>66675</xdr:rowOff>
    </xdr:from>
    <xdr:to>
      <xdr:col>42</xdr:col>
      <xdr:colOff>65093</xdr:colOff>
      <xdr:row>38</xdr:row>
      <xdr:rowOff>70728</xdr:rowOff>
    </xdr:to>
    <xdr:grpSp>
      <xdr:nvGrpSpPr>
        <xdr:cNvPr id="299" name="Group 298"/>
        <xdr:cNvGrpSpPr/>
      </xdr:nvGrpSpPr>
      <xdr:grpSpPr>
        <a:xfrm>
          <a:off x="6145696" y="4044895"/>
          <a:ext cx="385315" cy="133261"/>
          <a:chOff x="3223274" y="3407432"/>
          <a:chExt cx="360283" cy="572265"/>
        </a:xfrm>
      </xdr:grpSpPr>
      <xdr:cxnSp macro="">
        <xdr:nvCxnSpPr>
          <xdr:cNvPr id="300" name="Straight Arrow Connector 299"/>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108</xdr:row>
      <xdr:rowOff>66675</xdr:rowOff>
    </xdr:from>
    <xdr:to>
      <xdr:col>29</xdr:col>
      <xdr:colOff>62665</xdr:colOff>
      <xdr:row>110</xdr:row>
      <xdr:rowOff>76200</xdr:rowOff>
    </xdr:to>
    <xdr:grpSp>
      <xdr:nvGrpSpPr>
        <xdr:cNvPr id="354" name="Group 353"/>
        <xdr:cNvGrpSpPr/>
      </xdr:nvGrpSpPr>
      <xdr:grpSpPr>
        <a:xfrm>
          <a:off x="4180991" y="12238051"/>
          <a:ext cx="371361" cy="266038"/>
          <a:chOff x="3509743" y="9745123"/>
          <a:chExt cx="365235" cy="299809"/>
        </a:xfrm>
      </xdr:grpSpPr>
      <xdr:cxnSp macro="">
        <xdr:nvCxnSpPr>
          <xdr:cNvPr id="355" name="Straight Arrow Connector 354"/>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6"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57150</xdr:colOff>
      <xdr:row>147</xdr:row>
      <xdr:rowOff>19050</xdr:rowOff>
    </xdr:from>
    <xdr:to>
      <xdr:col>20</xdr:col>
      <xdr:colOff>53686</xdr:colOff>
      <xdr:row>149</xdr:row>
      <xdr:rowOff>57150</xdr:rowOff>
    </xdr:to>
    <xdr:grpSp>
      <xdr:nvGrpSpPr>
        <xdr:cNvPr id="374" name="Group 373"/>
        <xdr:cNvGrpSpPr/>
      </xdr:nvGrpSpPr>
      <xdr:grpSpPr>
        <a:xfrm>
          <a:off x="2940392" y="16865247"/>
          <a:ext cx="157219" cy="293469"/>
          <a:chOff x="2467841" y="10572750"/>
          <a:chExt cx="160193" cy="323850"/>
        </a:xfrm>
      </xdr:grpSpPr>
      <xdr:sp macro="" textlink="">
        <xdr:nvSpPr>
          <xdr:cNvPr id="375" name="Rectangle 37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6" name="Straight Arrow Connector 37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41384</xdr:colOff>
      <xdr:row>170</xdr:row>
      <xdr:rowOff>22662</xdr:rowOff>
    </xdr:from>
    <xdr:to>
      <xdr:col>20</xdr:col>
      <xdr:colOff>37921</xdr:colOff>
      <xdr:row>172</xdr:row>
      <xdr:rowOff>60762</xdr:rowOff>
    </xdr:to>
    <xdr:grpSp>
      <xdr:nvGrpSpPr>
        <xdr:cNvPr id="386" name="Group 385"/>
        <xdr:cNvGrpSpPr/>
      </xdr:nvGrpSpPr>
      <xdr:grpSpPr>
        <a:xfrm>
          <a:off x="2925388" y="19472911"/>
          <a:ext cx="157220" cy="293469"/>
          <a:chOff x="2467841" y="10572750"/>
          <a:chExt cx="160193" cy="323850"/>
        </a:xfrm>
      </xdr:grpSpPr>
      <xdr:sp macro="" textlink="">
        <xdr:nvSpPr>
          <xdr:cNvPr id="387" name="Rectangle 38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8" name="Straight Arrow Connector 38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1314</xdr:colOff>
      <xdr:row>169</xdr:row>
      <xdr:rowOff>3613</xdr:rowOff>
    </xdr:from>
    <xdr:to>
      <xdr:col>28</xdr:col>
      <xdr:colOff>39923</xdr:colOff>
      <xdr:row>172</xdr:row>
      <xdr:rowOff>74689</xdr:rowOff>
    </xdr:to>
    <xdr:grpSp>
      <xdr:nvGrpSpPr>
        <xdr:cNvPr id="389" name="Group 388"/>
        <xdr:cNvGrpSpPr/>
      </xdr:nvGrpSpPr>
      <xdr:grpSpPr>
        <a:xfrm>
          <a:off x="4170779" y="19326939"/>
          <a:ext cx="199292" cy="451082"/>
          <a:chOff x="4194945" y="41762147"/>
          <a:chExt cx="198054" cy="509134"/>
        </a:xfrm>
      </xdr:grpSpPr>
      <xdr:sp macro="" textlink="">
        <xdr:nvSpPr>
          <xdr:cNvPr id="390" name="Rectangle 38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1" name="Straight Arrow Connector 390"/>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2" name="Straight Connector 391"/>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41384</xdr:colOff>
      <xdr:row>170</xdr:row>
      <xdr:rowOff>22662</xdr:rowOff>
    </xdr:from>
    <xdr:to>
      <xdr:col>33</xdr:col>
      <xdr:colOff>37921</xdr:colOff>
      <xdr:row>172</xdr:row>
      <xdr:rowOff>60762</xdr:rowOff>
    </xdr:to>
    <xdr:grpSp>
      <xdr:nvGrpSpPr>
        <xdr:cNvPr id="393" name="Group 392"/>
        <xdr:cNvGrpSpPr/>
      </xdr:nvGrpSpPr>
      <xdr:grpSpPr>
        <a:xfrm>
          <a:off x="4901619" y="19472911"/>
          <a:ext cx="157219" cy="293469"/>
          <a:chOff x="2467841" y="10572750"/>
          <a:chExt cx="160193" cy="323850"/>
        </a:xfrm>
      </xdr:grpSpPr>
      <xdr:sp macro="" textlink="">
        <xdr:nvSpPr>
          <xdr:cNvPr id="394" name="Rectangle 39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5" name="Straight Arrow Connector 39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41384</xdr:colOff>
      <xdr:row>154</xdr:row>
      <xdr:rowOff>22662</xdr:rowOff>
    </xdr:from>
    <xdr:to>
      <xdr:col>20</xdr:col>
      <xdr:colOff>37921</xdr:colOff>
      <xdr:row>156</xdr:row>
      <xdr:rowOff>60762</xdr:rowOff>
    </xdr:to>
    <xdr:grpSp>
      <xdr:nvGrpSpPr>
        <xdr:cNvPr id="400" name="Group 399"/>
        <xdr:cNvGrpSpPr/>
      </xdr:nvGrpSpPr>
      <xdr:grpSpPr>
        <a:xfrm>
          <a:off x="2925388" y="17650737"/>
          <a:ext cx="157220" cy="293469"/>
          <a:chOff x="2467841" y="10572750"/>
          <a:chExt cx="160193" cy="323850"/>
        </a:xfrm>
      </xdr:grpSpPr>
      <xdr:sp macro="" textlink="">
        <xdr:nvSpPr>
          <xdr:cNvPr id="401" name="Rectangle 400"/>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2" name="Straight Arrow Connector 401"/>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8282</xdr:colOff>
      <xdr:row>152</xdr:row>
      <xdr:rowOff>75372</xdr:rowOff>
    </xdr:from>
    <xdr:to>
      <xdr:col>28</xdr:col>
      <xdr:colOff>46891</xdr:colOff>
      <xdr:row>156</xdr:row>
      <xdr:rowOff>70248</xdr:rowOff>
    </xdr:to>
    <xdr:grpSp>
      <xdr:nvGrpSpPr>
        <xdr:cNvPr id="406" name="Group 405"/>
        <xdr:cNvGrpSpPr/>
      </xdr:nvGrpSpPr>
      <xdr:grpSpPr>
        <a:xfrm>
          <a:off x="4177366" y="17439695"/>
          <a:ext cx="199292" cy="513616"/>
          <a:chOff x="4194945" y="41762147"/>
          <a:chExt cx="198054" cy="509134"/>
        </a:xfrm>
      </xdr:grpSpPr>
      <xdr:sp macro="" textlink="">
        <xdr:nvSpPr>
          <xdr:cNvPr id="407" name="Rectangle 406"/>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8" name="Straight Arrow Connector 407"/>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09" name="Straight Connector 408"/>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41413</xdr:colOff>
      <xdr:row>186</xdr:row>
      <xdr:rowOff>18221</xdr:rowOff>
    </xdr:from>
    <xdr:to>
      <xdr:col>20</xdr:col>
      <xdr:colOff>37950</xdr:colOff>
      <xdr:row>188</xdr:row>
      <xdr:rowOff>56321</xdr:rowOff>
    </xdr:to>
    <xdr:grpSp>
      <xdr:nvGrpSpPr>
        <xdr:cNvPr id="414" name="Group 413"/>
        <xdr:cNvGrpSpPr/>
      </xdr:nvGrpSpPr>
      <xdr:grpSpPr>
        <a:xfrm>
          <a:off x="2925417" y="21290644"/>
          <a:ext cx="157220" cy="293469"/>
          <a:chOff x="2467841" y="10572750"/>
          <a:chExt cx="160193" cy="323850"/>
        </a:xfrm>
      </xdr:grpSpPr>
      <xdr:sp macro="" textlink="">
        <xdr:nvSpPr>
          <xdr:cNvPr id="415" name="Rectangle 41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6" name="Straight Arrow Connector 41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1343</xdr:colOff>
      <xdr:row>184</xdr:row>
      <xdr:rowOff>75372</xdr:rowOff>
    </xdr:from>
    <xdr:to>
      <xdr:col>28</xdr:col>
      <xdr:colOff>39952</xdr:colOff>
      <xdr:row>188</xdr:row>
      <xdr:rowOff>70248</xdr:rowOff>
    </xdr:to>
    <xdr:grpSp>
      <xdr:nvGrpSpPr>
        <xdr:cNvPr id="417" name="Group 416"/>
        <xdr:cNvGrpSpPr/>
      </xdr:nvGrpSpPr>
      <xdr:grpSpPr>
        <a:xfrm>
          <a:off x="4170808" y="21084043"/>
          <a:ext cx="199292" cy="513616"/>
          <a:chOff x="4194945" y="41762147"/>
          <a:chExt cx="198054" cy="509134"/>
        </a:xfrm>
      </xdr:grpSpPr>
      <xdr:sp macro="" textlink="">
        <xdr:nvSpPr>
          <xdr:cNvPr id="418" name="Rectangle 417"/>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9" name="Straight Arrow Connector 418"/>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20" name="Straight Connector 419"/>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1343</xdr:colOff>
      <xdr:row>184</xdr:row>
      <xdr:rowOff>75372</xdr:rowOff>
    </xdr:from>
    <xdr:to>
      <xdr:col>41</xdr:col>
      <xdr:colOff>39952</xdr:colOff>
      <xdr:row>188</xdr:row>
      <xdr:rowOff>70248</xdr:rowOff>
    </xdr:to>
    <xdr:grpSp>
      <xdr:nvGrpSpPr>
        <xdr:cNvPr id="424" name="Group 423"/>
        <xdr:cNvGrpSpPr/>
      </xdr:nvGrpSpPr>
      <xdr:grpSpPr>
        <a:xfrm>
          <a:off x="6147039" y="21084043"/>
          <a:ext cx="199291" cy="513616"/>
          <a:chOff x="4194945" y="41762147"/>
          <a:chExt cx="198054" cy="509134"/>
        </a:xfrm>
      </xdr:grpSpPr>
      <xdr:sp macro="" textlink="">
        <xdr:nvSpPr>
          <xdr:cNvPr id="425" name="Rectangle 424"/>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6" name="Straight Arrow Connector 425"/>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27" name="Straight Connector 426"/>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49696</xdr:colOff>
      <xdr:row>202</xdr:row>
      <xdr:rowOff>26504</xdr:rowOff>
    </xdr:from>
    <xdr:to>
      <xdr:col>20</xdr:col>
      <xdr:colOff>46233</xdr:colOff>
      <xdr:row>204</xdr:row>
      <xdr:rowOff>64603</xdr:rowOff>
    </xdr:to>
    <xdr:grpSp>
      <xdr:nvGrpSpPr>
        <xdr:cNvPr id="428" name="Group 427"/>
        <xdr:cNvGrpSpPr/>
      </xdr:nvGrpSpPr>
      <xdr:grpSpPr>
        <a:xfrm>
          <a:off x="2933319" y="23120720"/>
          <a:ext cx="157220" cy="293468"/>
          <a:chOff x="2467841" y="10572750"/>
          <a:chExt cx="160193" cy="323850"/>
        </a:xfrm>
      </xdr:grpSpPr>
      <xdr:sp macro="" textlink="">
        <xdr:nvSpPr>
          <xdr:cNvPr id="429" name="Rectangle 42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0" name="Straight Arrow Connector 42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9626</xdr:colOff>
      <xdr:row>200</xdr:row>
      <xdr:rowOff>66675</xdr:rowOff>
    </xdr:from>
    <xdr:to>
      <xdr:col>28</xdr:col>
      <xdr:colOff>48235</xdr:colOff>
      <xdr:row>204</xdr:row>
      <xdr:rowOff>69005</xdr:rowOff>
    </xdr:to>
    <xdr:grpSp>
      <xdr:nvGrpSpPr>
        <xdr:cNvPr id="431" name="Group 430"/>
        <xdr:cNvGrpSpPr/>
      </xdr:nvGrpSpPr>
      <xdr:grpSpPr>
        <a:xfrm>
          <a:off x="4178710" y="22899425"/>
          <a:ext cx="199292" cy="519165"/>
          <a:chOff x="4194945" y="41762147"/>
          <a:chExt cx="198054" cy="509134"/>
        </a:xfrm>
      </xdr:grpSpPr>
      <xdr:sp macro="" textlink="">
        <xdr:nvSpPr>
          <xdr:cNvPr id="432" name="Rectangle 431"/>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3" name="Straight Arrow Connector 432"/>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34" name="Straight Connector 433"/>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57978</xdr:colOff>
      <xdr:row>219</xdr:row>
      <xdr:rowOff>26504</xdr:rowOff>
    </xdr:from>
    <xdr:to>
      <xdr:col>20</xdr:col>
      <xdr:colOff>54515</xdr:colOff>
      <xdr:row>221</xdr:row>
      <xdr:rowOff>64603</xdr:rowOff>
    </xdr:to>
    <xdr:grpSp>
      <xdr:nvGrpSpPr>
        <xdr:cNvPr id="442" name="Group 441"/>
        <xdr:cNvGrpSpPr/>
      </xdr:nvGrpSpPr>
      <xdr:grpSpPr>
        <a:xfrm>
          <a:off x="2941220" y="25072102"/>
          <a:ext cx="157220" cy="293469"/>
          <a:chOff x="2467841" y="10572750"/>
          <a:chExt cx="160193" cy="323850"/>
        </a:xfrm>
      </xdr:grpSpPr>
      <xdr:sp macro="" textlink="">
        <xdr:nvSpPr>
          <xdr:cNvPr id="443" name="Rectangle 44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4" name="Straight Arrow Connector 443"/>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17908</xdr:colOff>
      <xdr:row>217</xdr:row>
      <xdr:rowOff>58305</xdr:rowOff>
    </xdr:from>
    <xdr:to>
      <xdr:col>28</xdr:col>
      <xdr:colOff>56517</xdr:colOff>
      <xdr:row>221</xdr:row>
      <xdr:rowOff>72420</xdr:rowOff>
    </xdr:to>
    <xdr:grpSp>
      <xdr:nvGrpSpPr>
        <xdr:cNvPr id="445" name="Group 444"/>
        <xdr:cNvGrpSpPr/>
      </xdr:nvGrpSpPr>
      <xdr:grpSpPr>
        <a:xfrm>
          <a:off x="4186611" y="24842819"/>
          <a:ext cx="199292" cy="528664"/>
          <a:chOff x="4194945" y="41762147"/>
          <a:chExt cx="198054" cy="588909"/>
        </a:xfrm>
      </xdr:grpSpPr>
      <xdr:sp macro="" textlink="">
        <xdr:nvSpPr>
          <xdr:cNvPr id="446" name="Rectangle 445"/>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7" name="Straight Arrow Connector 446"/>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48" name="Straight Connector 447"/>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219</xdr:row>
      <xdr:rowOff>26504</xdr:rowOff>
    </xdr:from>
    <xdr:to>
      <xdr:col>33</xdr:col>
      <xdr:colOff>54515</xdr:colOff>
      <xdr:row>221</xdr:row>
      <xdr:rowOff>64603</xdr:rowOff>
    </xdr:to>
    <xdr:grpSp>
      <xdr:nvGrpSpPr>
        <xdr:cNvPr id="449" name="Group 448"/>
        <xdr:cNvGrpSpPr/>
      </xdr:nvGrpSpPr>
      <xdr:grpSpPr>
        <a:xfrm>
          <a:off x="4917451" y="25072102"/>
          <a:ext cx="157219" cy="293469"/>
          <a:chOff x="2467841" y="10572750"/>
          <a:chExt cx="160193" cy="323850"/>
        </a:xfrm>
      </xdr:grpSpPr>
      <xdr:sp macro="" textlink="">
        <xdr:nvSpPr>
          <xdr:cNvPr id="450" name="Rectangle 44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1" name="Straight Arrow Connector 45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217</xdr:row>
      <xdr:rowOff>58305</xdr:rowOff>
    </xdr:from>
    <xdr:to>
      <xdr:col>41</xdr:col>
      <xdr:colOff>56517</xdr:colOff>
      <xdr:row>221</xdr:row>
      <xdr:rowOff>72420</xdr:rowOff>
    </xdr:to>
    <xdr:grpSp>
      <xdr:nvGrpSpPr>
        <xdr:cNvPr id="452" name="Group 451"/>
        <xdr:cNvGrpSpPr/>
      </xdr:nvGrpSpPr>
      <xdr:grpSpPr>
        <a:xfrm>
          <a:off x="6162842" y="24842819"/>
          <a:ext cx="199291" cy="528664"/>
          <a:chOff x="4194945" y="41762147"/>
          <a:chExt cx="198054" cy="588909"/>
        </a:xfrm>
      </xdr:grpSpPr>
      <xdr:sp macro="" textlink="">
        <xdr:nvSpPr>
          <xdr:cNvPr id="453" name="Rectangle 452"/>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4" name="Straight Arrow Connector 453"/>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55" name="Straight Connector 454"/>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57978</xdr:colOff>
      <xdr:row>236</xdr:row>
      <xdr:rowOff>26504</xdr:rowOff>
    </xdr:from>
    <xdr:to>
      <xdr:col>20</xdr:col>
      <xdr:colOff>54515</xdr:colOff>
      <xdr:row>238</xdr:row>
      <xdr:rowOff>64603</xdr:rowOff>
    </xdr:to>
    <xdr:grpSp>
      <xdr:nvGrpSpPr>
        <xdr:cNvPr id="456" name="Group 455"/>
        <xdr:cNvGrpSpPr/>
      </xdr:nvGrpSpPr>
      <xdr:grpSpPr>
        <a:xfrm>
          <a:off x="2941220" y="27023485"/>
          <a:ext cx="157220" cy="293468"/>
          <a:chOff x="2467841" y="10572750"/>
          <a:chExt cx="160193" cy="323850"/>
        </a:xfrm>
      </xdr:grpSpPr>
      <xdr:sp macro="" textlink="">
        <xdr:nvSpPr>
          <xdr:cNvPr id="457" name="Rectangle 45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8" name="Straight Arrow Connector 45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17908</xdr:colOff>
      <xdr:row>234</xdr:row>
      <xdr:rowOff>58305</xdr:rowOff>
    </xdr:from>
    <xdr:to>
      <xdr:col>28</xdr:col>
      <xdr:colOff>56517</xdr:colOff>
      <xdr:row>238</xdr:row>
      <xdr:rowOff>72420</xdr:rowOff>
    </xdr:to>
    <xdr:grpSp>
      <xdr:nvGrpSpPr>
        <xdr:cNvPr id="459" name="Group 458"/>
        <xdr:cNvGrpSpPr/>
      </xdr:nvGrpSpPr>
      <xdr:grpSpPr>
        <a:xfrm>
          <a:off x="4186611" y="26794201"/>
          <a:ext cx="199292" cy="528664"/>
          <a:chOff x="4194945" y="41762147"/>
          <a:chExt cx="198054" cy="588909"/>
        </a:xfrm>
      </xdr:grpSpPr>
      <xdr:sp macro="" textlink="">
        <xdr:nvSpPr>
          <xdr:cNvPr id="460" name="Rectangle 45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61" name="Straight Arrow Connector 460"/>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62" name="Straight Connector 461"/>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38100</xdr:colOff>
      <xdr:row>252</xdr:row>
      <xdr:rowOff>16979</xdr:rowOff>
    </xdr:from>
    <xdr:to>
      <xdr:col>20</xdr:col>
      <xdr:colOff>34637</xdr:colOff>
      <xdr:row>254</xdr:row>
      <xdr:rowOff>55078</xdr:rowOff>
    </xdr:to>
    <xdr:grpSp>
      <xdr:nvGrpSpPr>
        <xdr:cNvPr id="470" name="Group 469"/>
        <xdr:cNvGrpSpPr/>
      </xdr:nvGrpSpPr>
      <xdr:grpSpPr>
        <a:xfrm>
          <a:off x="2922104" y="28836515"/>
          <a:ext cx="157220" cy="293468"/>
          <a:chOff x="2467841" y="10572750"/>
          <a:chExt cx="160193" cy="323850"/>
        </a:xfrm>
      </xdr:grpSpPr>
      <xdr:sp macro="" textlink="">
        <xdr:nvSpPr>
          <xdr:cNvPr id="471" name="Rectangle 470"/>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2" name="Straight Arrow Connector 471"/>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159955</xdr:colOff>
      <xdr:row>251</xdr:row>
      <xdr:rowOff>0</xdr:rowOff>
    </xdr:from>
    <xdr:to>
      <xdr:col>28</xdr:col>
      <xdr:colOff>36639</xdr:colOff>
      <xdr:row>254</xdr:row>
      <xdr:rowOff>69005</xdr:rowOff>
    </xdr:to>
    <xdr:grpSp>
      <xdr:nvGrpSpPr>
        <xdr:cNvPr id="473" name="Group 472"/>
        <xdr:cNvGrpSpPr/>
      </xdr:nvGrpSpPr>
      <xdr:grpSpPr>
        <a:xfrm>
          <a:off x="4166833" y="28692613"/>
          <a:ext cx="199954" cy="450916"/>
          <a:chOff x="4194945" y="41762147"/>
          <a:chExt cx="198054" cy="509134"/>
        </a:xfrm>
      </xdr:grpSpPr>
      <xdr:sp macro="" textlink="">
        <xdr:nvSpPr>
          <xdr:cNvPr id="474" name="Rectangle 473"/>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5" name="Straight Arrow Connector 474"/>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76" name="Straight Connector 475"/>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159955</xdr:colOff>
      <xdr:row>251</xdr:row>
      <xdr:rowOff>0</xdr:rowOff>
    </xdr:from>
    <xdr:to>
      <xdr:col>41</xdr:col>
      <xdr:colOff>36639</xdr:colOff>
      <xdr:row>254</xdr:row>
      <xdr:rowOff>69005</xdr:rowOff>
    </xdr:to>
    <xdr:grpSp>
      <xdr:nvGrpSpPr>
        <xdr:cNvPr id="480" name="Group 479"/>
        <xdr:cNvGrpSpPr/>
      </xdr:nvGrpSpPr>
      <xdr:grpSpPr>
        <a:xfrm>
          <a:off x="6143063" y="28692613"/>
          <a:ext cx="199954" cy="450916"/>
          <a:chOff x="4194945" y="41762147"/>
          <a:chExt cx="198054" cy="509134"/>
        </a:xfrm>
      </xdr:grpSpPr>
      <xdr:sp macro="" textlink="">
        <xdr:nvSpPr>
          <xdr:cNvPr id="481" name="Rectangle 480"/>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2" name="Straight Arrow Connector 481"/>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83" name="Straight Connector 482"/>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1314</xdr:colOff>
      <xdr:row>169</xdr:row>
      <xdr:rowOff>3613</xdr:rowOff>
    </xdr:from>
    <xdr:to>
      <xdr:col>41</xdr:col>
      <xdr:colOff>39923</xdr:colOff>
      <xdr:row>172</xdr:row>
      <xdr:rowOff>74689</xdr:rowOff>
    </xdr:to>
    <xdr:grpSp>
      <xdr:nvGrpSpPr>
        <xdr:cNvPr id="487" name="Group 486"/>
        <xdr:cNvGrpSpPr/>
      </xdr:nvGrpSpPr>
      <xdr:grpSpPr>
        <a:xfrm>
          <a:off x="6147010" y="19326939"/>
          <a:ext cx="199291" cy="451082"/>
          <a:chOff x="4194945" y="41762147"/>
          <a:chExt cx="198054" cy="509134"/>
        </a:xfrm>
      </xdr:grpSpPr>
      <xdr:sp macro="" textlink="">
        <xdr:nvSpPr>
          <xdr:cNvPr id="488" name="Rectangle 487"/>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9" name="Straight Arrow Connector 488"/>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90" name="Straight Connector 489"/>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41384</xdr:colOff>
      <xdr:row>154</xdr:row>
      <xdr:rowOff>22662</xdr:rowOff>
    </xdr:from>
    <xdr:to>
      <xdr:col>33</xdr:col>
      <xdr:colOff>37921</xdr:colOff>
      <xdr:row>156</xdr:row>
      <xdr:rowOff>60762</xdr:rowOff>
    </xdr:to>
    <xdr:grpSp>
      <xdr:nvGrpSpPr>
        <xdr:cNvPr id="491" name="Group 490"/>
        <xdr:cNvGrpSpPr/>
      </xdr:nvGrpSpPr>
      <xdr:grpSpPr>
        <a:xfrm>
          <a:off x="4901619" y="17650737"/>
          <a:ext cx="157219" cy="293469"/>
          <a:chOff x="2467841" y="10572750"/>
          <a:chExt cx="160193" cy="323850"/>
        </a:xfrm>
      </xdr:grpSpPr>
      <xdr:sp macro="" textlink="">
        <xdr:nvSpPr>
          <xdr:cNvPr id="492" name="Rectangle 49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3" name="Straight Arrow Connector 49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8282</xdr:colOff>
      <xdr:row>152</xdr:row>
      <xdr:rowOff>75372</xdr:rowOff>
    </xdr:from>
    <xdr:to>
      <xdr:col>41</xdr:col>
      <xdr:colOff>46891</xdr:colOff>
      <xdr:row>156</xdr:row>
      <xdr:rowOff>70248</xdr:rowOff>
    </xdr:to>
    <xdr:grpSp>
      <xdr:nvGrpSpPr>
        <xdr:cNvPr id="494" name="Group 493"/>
        <xdr:cNvGrpSpPr/>
      </xdr:nvGrpSpPr>
      <xdr:grpSpPr>
        <a:xfrm>
          <a:off x="6153597" y="17439695"/>
          <a:ext cx="199291" cy="513616"/>
          <a:chOff x="4194945" y="41762147"/>
          <a:chExt cx="198054" cy="509134"/>
        </a:xfrm>
      </xdr:grpSpPr>
      <xdr:sp macro="" textlink="">
        <xdr:nvSpPr>
          <xdr:cNvPr id="495" name="Rectangle 494"/>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6" name="Straight Arrow Connector 495"/>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97" name="Straight Connector 496"/>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41413</xdr:colOff>
      <xdr:row>186</xdr:row>
      <xdr:rowOff>18221</xdr:rowOff>
    </xdr:from>
    <xdr:to>
      <xdr:col>33</xdr:col>
      <xdr:colOff>37950</xdr:colOff>
      <xdr:row>188</xdr:row>
      <xdr:rowOff>56321</xdr:rowOff>
    </xdr:to>
    <xdr:grpSp>
      <xdr:nvGrpSpPr>
        <xdr:cNvPr id="498" name="Group 497"/>
        <xdr:cNvGrpSpPr/>
      </xdr:nvGrpSpPr>
      <xdr:grpSpPr>
        <a:xfrm>
          <a:off x="4901648" y="21290644"/>
          <a:ext cx="157219" cy="293469"/>
          <a:chOff x="2467841" y="10572750"/>
          <a:chExt cx="160193" cy="323850"/>
        </a:xfrm>
      </xdr:grpSpPr>
      <xdr:sp macro="" textlink="">
        <xdr:nvSpPr>
          <xdr:cNvPr id="499" name="Rectangle 49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0" name="Straight Arrow Connector 49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49696</xdr:colOff>
      <xdr:row>202</xdr:row>
      <xdr:rowOff>26504</xdr:rowOff>
    </xdr:from>
    <xdr:to>
      <xdr:col>33</xdr:col>
      <xdr:colOff>46233</xdr:colOff>
      <xdr:row>204</xdr:row>
      <xdr:rowOff>64603</xdr:rowOff>
    </xdr:to>
    <xdr:grpSp>
      <xdr:nvGrpSpPr>
        <xdr:cNvPr id="505" name="Group 504"/>
        <xdr:cNvGrpSpPr/>
      </xdr:nvGrpSpPr>
      <xdr:grpSpPr>
        <a:xfrm>
          <a:off x="4909550" y="23120720"/>
          <a:ext cx="157219" cy="293468"/>
          <a:chOff x="2467841" y="10572750"/>
          <a:chExt cx="160193" cy="323850"/>
        </a:xfrm>
      </xdr:grpSpPr>
      <xdr:sp macro="" textlink="">
        <xdr:nvSpPr>
          <xdr:cNvPr id="506" name="Rectangle 50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7" name="Straight Arrow Connector 50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9626</xdr:colOff>
      <xdr:row>200</xdr:row>
      <xdr:rowOff>66675</xdr:rowOff>
    </xdr:from>
    <xdr:to>
      <xdr:col>41</xdr:col>
      <xdr:colOff>48235</xdr:colOff>
      <xdr:row>204</xdr:row>
      <xdr:rowOff>69005</xdr:rowOff>
    </xdr:to>
    <xdr:grpSp>
      <xdr:nvGrpSpPr>
        <xdr:cNvPr id="508" name="Group 507"/>
        <xdr:cNvGrpSpPr/>
      </xdr:nvGrpSpPr>
      <xdr:grpSpPr>
        <a:xfrm>
          <a:off x="6154941" y="22899425"/>
          <a:ext cx="199291" cy="519165"/>
          <a:chOff x="4194945" y="41762147"/>
          <a:chExt cx="198054" cy="509134"/>
        </a:xfrm>
      </xdr:grpSpPr>
      <xdr:sp macro="" textlink="">
        <xdr:nvSpPr>
          <xdr:cNvPr id="509" name="Rectangle 508"/>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0" name="Straight Arrow Connector 509"/>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11" name="Straight Connector 510"/>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236</xdr:row>
      <xdr:rowOff>26504</xdr:rowOff>
    </xdr:from>
    <xdr:to>
      <xdr:col>33</xdr:col>
      <xdr:colOff>54515</xdr:colOff>
      <xdr:row>238</xdr:row>
      <xdr:rowOff>64603</xdr:rowOff>
    </xdr:to>
    <xdr:grpSp>
      <xdr:nvGrpSpPr>
        <xdr:cNvPr id="519" name="Group 518"/>
        <xdr:cNvGrpSpPr/>
      </xdr:nvGrpSpPr>
      <xdr:grpSpPr>
        <a:xfrm>
          <a:off x="4917451" y="27023485"/>
          <a:ext cx="157219" cy="293468"/>
          <a:chOff x="2467841" y="10572750"/>
          <a:chExt cx="160193" cy="323850"/>
        </a:xfrm>
      </xdr:grpSpPr>
      <xdr:sp macro="" textlink="">
        <xdr:nvSpPr>
          <xdr:cNvPr id="520" name="Rectangle 51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1" name="Straight Arrow Connector 52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234</xdr:row>
      <xdr:rowOff>58305</xdr:rowOff>
    </xdr:from>
    <xdr:to>
      <xdr:col>41</xdr:col>
      <xdr:colOff>56517</xdr:colOff>
      <xdr:row>238</xdr:row>
      <xdr:rowOff>72420</xdr:rowOff>
    </xdr:to>
    <xdr:grpSp>
      <xdr:nvGrpSpPr>
        <xdr:cNvPr id="522" name="Group 521"/>
        <xdr:cNvGrpSpPr/>
      </xdr:nvGrpSpPr>
      <xdr:grpSpPr>
        <a:xfrm>
          <a:off x="6162842" y="26794201"/>
          <a:ext cx="199291" cy="528664"/>
          <a:chOff x="4194945" y="41762147"/>
          <a:chExt cx="198054" cy="588909"/>
        </a:xfrm>
      </xdr:grpSpPr>
      <xdr:sp macro="" textlink="">
        <xdr:nvSpPr>
          <xdr:cNvPr id="523" name="Rectangle 522"/>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4" name="Straight Arrow Connector 523"/>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25" name="Straight Connector 524"/>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38100</xdr:colOff>
      <xdr:row>252</xdr:row>
      <xdr:rowOff>16979</xdr:rowOff>
    </xdr:from>
    <xdr:to>
      <xdr:col>33</xdr:col>
      <xdr:colOff>34637</xdr:colOff>
      <xdr:row>254</xdr:row>
      <xdr:rowOff>55078</xdr:rowOff>
    </xdr:to>
    <xdr:grpSp>
      <xdr:nvGrpSpPr>
        <xdr:cNvPr id="526" name="Group 525"/>
        <xdr:cNvGrpSpPr/>
      </xdr:nvGrpSpPr>
      <xdr:grpSpPr>
        <a:xfrm>
          <a:off x="4898335" y="28836515"/>
          <a:ext cx="157219" cy="293468"/>
          <a:chOff x="2467841" y="10572750"/>
          <a:chExt cx="160193" cy="323850"/>
        </a:xfrm>
      </xdr:grpSpPr>
      <xdr:sp macro="" textlink="">
        <xdr:nvSpPr>
          <xdr:cNvPr id="527" name="Rectangle 52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8" name="Straight Arrow Connector 52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19050</xdr:colOff>
      <xdr:row>146</xdr:row>
      <xdr:rowOff>28575</xdr:rowOff>
    </xdr:from>
    <xdr:to>
      <xdr:col>27</xdr:col>
      <xdr:colOff>59421</xdr:colOff>
      <xdr:row>148</xdr:row>
      <xdr:rowOff>74280</xdr:rowOff>
    </xdr:to>
    <xdr:grpSp>
      <xdr:nvGrpSpPr>
        <xdr:cNvPr id="204" name="Group 203"/>
        <xdr:cNvGrpSpPr/>
      </xdr:nvGrpSpPr>
      <xdr:grpSpPr>
        <a:xfrm>
          <a:off x="4027071" y="16745182"/>
          <a:ext cx="201053" cy="299169"/>
          <a:chOff x="4255698" y="27025840"/>
          <a:chExt cx="200089" cy="338619"/>
        </a:xfrm>
      </xdr:grpSpPr>
      <xdr:sp macro="" textlink="">
        <xdr:nvSpPr>
          <xdr:cNvPr id="205" name="Rectangle 204"/>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6" name="Straight Arrow Connector 205"/>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07" name="Straight Connector 206"/>
          <xdr:cNvCxnSpPr/>
        </xdr:nvCxnSpPr>
        <xdr:spPr>
          <a:xfrm>
            <a:off x="4455518" y="27170372"/>
            <a:ext cx="0" cy="18845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57150</xdr:colOff>
      <xdr:row>147</xdr:row>
      <xdr:rowOff>19050</xdr:rowOff>
    </xdr:from>
    <xdr:to>
      <xdr:col>33</xdr:col>
      <xdr:colOff>53686</xdr:colOff>
      <xdr:row>149</xdr:row>
      <xdr:rowOff>57150</xdr:rowOff>
    </xdr:to>
    <xdr:grpSp>
      <xdr:nvGrpSpPr>
        <xdr:cNvPr id="208" name="Group 207"/>
        <xdr:cNvGrpSpPr/>
      </xdr:nvGrpSpPr>
      <xdr:grpSpPr>
        <a:xfrm>
          <a:off x="4916623" y="16865247"/>
          <a:ext cx="157218" cy="293469"/>
          <a:chOff x="2467841" y="10572750"/>
          <a:chExt cx="160193" cy="323850"/>
        </a:xfrm>
      </xdr:grpSpPr>
      <xdr:sp macro="" textlink="">
        <xdr:nvSpPr>
          <xdr:cNvPr id="209" name="Rectangle 20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0" name="Straight Arrow Connector 20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19050</xdr:colOff>
      <xdr:row>146</xdr:row>
      <xdr:rowOff>28575</xdr:rowOff>
    </xdr:from>
    <xdr:to>
      <xdr:col>40</xdr:col>
      <xdr:colOff>59421</xdr:colOff>
      <xdr:row>148</xdr:row>
      <xdr:rowOff>74280</xdr:rowOff>
    </xdr:to>
    <xdr:grpSp>
      <xdr:nvGrpSpPr>
        <xdr:cNvPr id="211" name="Group 210"/>
        <xdr:cNvGrpSpPr/>
      </xdr:nvGrpSpPr>
      <xdr:grpSpPr>
        <a:xfrm>
          <a:off x="6003301" y="16745182"/>
          <a:ext cx="201054" cy="299169"/>
          <a:chOff x="4255698" y="27025840"/>
          <a:chExt cx="200089" cy="338619"/>
        </a:xfrm>
      </xdr:grpSpPr>
      <xdr:sp macro="" textlink="">
        <xdr:nvSpPr>
          <xdr:cNvPr id="212" name="Rectangle 211"/>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3" name="Straight Arrow Connector 212"/>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4" name="Straight Connector 213"/>
          <xdr:cNvCxnSpPr/>
        </xdr:nvCxnSpPr>
        <xdr:spPr>
          <a:xfrm>
            <a:off x="4455518" y="27170372"/>
            <a:ext cx="0" cy="18845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11907</xdr:colOff>
      <xdr:row>108</xdr:row>
      <xdr:rowOff>66675</xdr:rowOff>
    </xdr:from>
    <xdr:to>
      <xdr:col>42</xdr:col>
      <xdr:colOff>62665</xdr:colOff>
      <xdr:row>110</xdr:row>
      <xdr:rowOff>76200</xdr:rowOff>
    </xdr:to>
    <xdr:grpSp>
      <xdr:nvGrpSpPr>
        <xdr:cNvPr id="215" name="Group 214"/>
        <xdr:cNvGrpSpPr/>
      </xdr:nvGrpSpPr>
      <xdr:grpSpPr>
        <a:xfrm>
          <a:off x="6157222" y="12238051"/>
          <a:ext cx="371361" cy="266038"/>
          <a:chOff x="3509743" y="9745123"/>
          <a:chExt cx="365235" cy="299809"/>
        </a:xfrm>
      </xdr:grpSpPr>
      <xdr:cxnSp macro="">
        <xdr:nvCxnSpPr>
          <xdr:cNvPr id="216" name="Straight Arrow Connector 215"/>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7"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122959</xdr:colOff>
      <xdr:row>91</xdr:row>
      <xdr:rowOff>5262</xdr:rowOff>
    </xdr:from>
    <xdr:to>
      <xdr:col>20</xdr:col>
      <xdr:colOff>119495</xdr:colOff>
      <xdr:row>93</xdr:row>
      <xdr:rowOff>43362</xdr:rowOff>
    </xdr:to>
    <xdr:grpSp>
      <xdr:nvGrpSpPr>
        <xdr:cNvPr id="218" name="Group 217"/>
        <xdr:cNvGrpSpPr/>
      </xdr:nvGrpSpPr>
      <xdr:grpSpPr>
        <a:xfrm>
          <a:off x="3005058" y="10353172"/>
          <a:ext cx="157219" cy="291946"/>
          <a:chOff x="2467841" y="10572750"/>
          <a:chExt cx="160193" cy="323850"/>
        </a:xfrm>
      </xdr:grpSpPr>
      <xdr:sp macro="" textlink="">
        <xdr:nvSpPr>
          <xdr:cNvPr id="219" name="Rectangle 21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0" name="Straight Arrow Connector 21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9700</xdr:colOff>
      <xdr:row>88</xdr:row>
      <xdr:rowOff>38192</xdr:rowOff>
    </xdr:from>
    <xdr:to>
      <xdr:col>28</xdr:col>
      <xdr:colOff>48667</xdr:colOff>
      <xdr:row>92</xdr:row>
      <xdr:rowOff>62215</xdr:rowOff>
    </xdr:to>
    <xdr:grpSp>
      <xdr:nvGrpSpPr>
        <xdr:cNvPr id="221" name="Group 220"/>
        <xdr:cNvGrpSpPr/>
      </xdr:nvGrpSpPr>
      <xdr:grpSpPr>
        <a:xfrm>
          <a:off x="4178784" y="9995809"/>
          <a:ext cx="199650" cy="538191"/>
          <a:chOff x="4255698" y="27025840"/>
          <a:chExt cx="200701" cy="597831"/>
        </a:xfrm>
      </xdr:grpSpPr>
      <xdr:sp macro="" textlink="">
        <xdr:nvSpPr>
          <xdr:cNvPr id="222" name="Rectangle 221"/>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3" name="Straight Arrow Connector 222"/>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4" name="Straight Connector 223"/>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122959</xdr:colOff>
      <xdr:row>91</xdr:row>
      <xdr:rowOff>5262</xdr:rowOff>
    </xdr:from>
    <xdr:to>
      <xdr:col>33</xdr:col>
      <xdr:colOff>119495</xdr:colOff>
      <xdr:row>93</xdr:row>
      <xdr:rowOff>43362</xdr:rowOff>
    </xdr:to>
    <xdr:grpSp>
      <xdr:nvGrpSpPr>
        <xdr:cNvPr id="225" name="Group 224"/>
        <xdr:cNvGrpSpPr/>
      </xdr:nvGrpSpPr>
      <xdr:grpSpPr>
        <a:xfrm>
          <a:off x="4981289" y="10353172"/>
          <a:ext cx="157218" cy="291946"/>
          <a:chOff x="2467841" y="10572750"/>
          <a:chExt cx="160193" cy="323850"/>
        </a:xfrm>
      </xdr:grpSpPr>
      <xdr:sp macro="" textlink="">
        <xdr:nvSpPr>
          <xdr:cNvPr id="226" name="Rectangle 22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7" name="Straight Arrow Connector 22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9700</xdr:colOff>
      <xdr:row>88</xdr:row>
      <xdr:rowOff>38192</xdr:rowOff>
    </xdr:from>
    <xdr:to>
      <xdr:col>41</xdr:col>
      <xdr:colOff>48667</xdr:colOff>
      <xdr:row>92</xdr:row>
      <xdr:rowOff>62215</xdr:rowOff>
    </xdr:to>
    <xdr:grpSp>
      <xdr:nvGrpSpPr>
        <xdr:cNvPr id="228" name="Group 227"/>
        <xdr:cNvGrpSpPr/>
      </xdr:nvGrpSpPr>
      <xdr:grpSpPr>
        <a:xfrm>
          <a:off x="6155015" y="9995809"/>
          <a:ext cx="199649" cy="538191"/>
          <a:chOff x="4255698" y="27025840"/>
          <a:chExt cx="200701" cy="597831"/>
        </a:xfrm>
      </xdr:grpSpPr>
      <xdr:sp macro="" textlink="">
        <xdr:nvSpPr>
          <xdr:cNvPr id="229" name="Rectangle 228"/>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0" name="Straight Arrow Connector 229"/>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1" name="Straight Connector 230"/>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57150</xdr:colOff>
      <xdr:row>20</xdr:row>
      <xdr:rowOff>19050</xdr:rowOff>
    </xdr:from>
    <xdr:to>
      <xdr:col>20</xdr:col>
      <xdr:colOff>53686</xdr:colOff>
      <xdr:row>22</xdr:row>
      <xdr:rowOff>57150</xdr:rowOff>
    </xdr:to>
    <xdr:grpSp>
      <xdr:nvGrpSpPr>
        <xdr:cNvPr id="232" name="Group 231"/>
        <xdr:cNvGrpSpPr/>
      </xdr:nvGrpSpPr>
      <xdr:grpSpPr>
        <a:xfrm>
          <a:off x="2940392" y="2171899"/>
          <a:ext cx="157219" cy="293469"/>
          <a:chOff x="2467841" y="10572750"/>
          <a:chExt cx="160193" cy="323850"/>
        </a:xfrm>
      </xdr:grpSpPr>
      <xdr:sp macro="" textlink="">
        <xdr:nvSpPr>
          <xdr:cNvPr id="233" name="Rectangle 23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4" name="Straight Arrow Connector 233"/>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19050</xdr:colOff>
      <xdr:row>19</xdr:row>
      <xdr:rowOff>28575</xdr:rowOff>
    </xdr:from>
    <xdr:to>
      <xdr:col>27</xdr:col>
      <xdr:colOff>59421</xdr:colOff>
      <xdr:row>21</xdr:row>
      <xdr:rowOff>74280</xdr:rowOff>
    </xdr:to>
    <xdr:grpSp>
      <xdr:nvGrpSpPr>
        <xdr:cNvPr id="235" name="Group 234"/>
        <xdr:cNvGrpSpPr/>
      </xdr:nvGrpSpPr>
      <xdr:grpSpPr>
        <a:xfrm>
          <a:off x="4027071" y="2051834"/>
          <a:ext cx="201053" cy="299169"/>
          <a:chOff x="4255698" y="27025840"/>
          <a:chExt cx="200089" cy="338619"/>
        </a:xfrm>
      </xdr:grpSpPr>
      <xdr:sp macro="" textlink="">
        <xdr:nvSpPr>
          <xdr:cNvPr id="236" name="Rectangle 235"/>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7" name="Straight Arrow Connector 236"/>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8" name="Straight Connector 237"/>
          <xdr:cNvCxnSpPr/>
        </xdr:nvCxnSpPr>
        <xdr:spPr>
          <a:xfrm>
            <a:off x="4455518" y="27170372"/>
            <a:ext cx="0" cy="18845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57150</xdr:colOff>
      <xdr:row>20</xdr:row>
      <xdr:rowOff>19050</xdr:rowOff>
    </xdr:from>
    <xdr:to>
      <xdr:col>33</xdr:col>
      <xdr:colOff>53686</xdr:colOff>
      <xdr:row>22</xdr:row>
      <xdr:rowOff>57150</xdr:rowOff>
    </xdr:to>
    <xdr:grpSp>
      <xdr:nvGrpSpPr>
        <xdr:cNvPr id="239" name="Group 238"/>
        <xdr:cNvGrpSpPr/>
      </xdr:nvGrpSpPr>
      <xdr:grpSpPr>
        <a:xfrm>
          <a:off x="4916623" y="2171899"/>
          <a:ext cx="157218" cy="293469"/>
          <a:chOff x="2467841" y="10572750"/>
          <a:chExt cx="160193" cy="323850"/>
        </a:xfrm>
      </xdr:grpSpPr>
      <xdr:sp macro="" textlink="">
        <xdr:nvSpPr>
          <xdr:cNvPr id="240" name="Rectangle 23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1" name="Straight Arrow Connector 24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19050</xdr:colOff>
      <xdr:row>19</xdr:row>
      <xdr:rowOff>28575</xdr:rowOff>
    </xdr:from>
    <xdr:to>
      <xdr:col>40</xdr:col>
      <xdr:colOff>59421</xdr:colOff>
      <xdr:row>21</xdr:row>
      <xdr:rowOff>74280</xdr:rowOff>
    </xdr:to>
    <xdr:grpSp>
      <xdr:nvGrpSpPr>
        <xdr:cNvPr id="242" name="Group 241"/>
        <xdr:cNvGrpSpPr/>
      </xdr:nvGrpSpPr>
      <xdr:grpSpPr>
        <a:xfrm>
          <a:off x="6003301" y="2051834"/>
          <a:ext cx="201054" cy="299169"/>
          <a:chOff x="4255698" y="27025840"/>
          <a:chExt cx="200089" cy="338619"/>
        </a:xfrm>
      </xdr:grpSpPr>
      <xdr:sp macro="" textlink="">
        <xdr:nvSpPr>
          <xdr:cNvPr id="243" name="Rectangle 242"/>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4" name="Straight Arrow Connector 243"/>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45" name="Straight Connector 244"/>
          <xdr:cNvCxnSpPr/>
        </xdr:nvCxnSpPr>
        <xdr:spPr>
          <a:xfrm>
            <a:off x="4455518" y="27170372"/>
            <a:ext cx="0" cy="18845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11907</xdr:colOff>
      <xdr:row>26</xdr:row>
      <xdr:rowOff>66675</xdr:rowOff>
    </xdr:from>
    <xdr:to>
      <xdr:col>42</xdr:col>
      <xdr:colOff>62665</xdr:colOff>
      <xdr:row>28</xdr:row>
      <xdr:rowOff>76200</xdr:rowOff>
    </xdr:to>
    <xdr:grpSp>
      <xdr:nvGrpSpPr>
        <xdr:cNvPr id="246" name="Group 245"/>
        <xdr:cNvGrpSpPr/>
      </xdr:nvGrpSpPr>
      <xdr:grpSpPr>
        <a:xfrm>
          <a:off x="6157222" y="2868764"/>
          <a:ext cx="371361" cy="266038"/>
          <a:chOff x="3509743" y="9745123"/>
          <a:chExt cx="365235" cy="299809"/>
        </a:xfrm>
      </xdr:grpSpPr>
      <xdr:cxnSp macro="">
        <xdr:nvCxnSpPr>
          <xdr:cNvPr id="247" name="Straight Arrow Connector 246"/>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8"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BB67"/>
  <sheetViews>
    <sheetView view="pageBreakPreview" topLeftCell="A49" zoomScaleNormal="100" zoomScaleSheetLayoutView="100" workbookViewId="0">
      <selection activeCell="U72" sqref="U72"/>
    </sheetView>
  </sheetViews>
  <sheetFormatPr defaultColWidth="2.83203125" defaultRowHeight="11.25" x14ac:dyDescent="0.2"/>
  <cols>
    <col min="1" max="1" width="1.83203125" style="59" customWidth="1"/>
    <col min="2" max="7" width="2.83203125" style="59"/>
    <col min="8" max="9" width="2.83203125" style="59" customWidth="1"/>
    <col min="10" max="14" width="2.83203125" style="59"/>
    <col min="15" max="16" width="2.83203125" style="59" customWidth="1"/>
    <col min="17" max="21" width="2.83203125" style="59"/>
    <col min="22" max="23" width="2.83203125" style="59" customWidth="1"/>
    <col min="24" max="28" width="2.83203125" style="59"/>
    <col min="29" max="30" width="2.83203125" style="59" customWidth="1"/>
    <col min="31" max="41" width="2.83203125" style="59"/>
    <col min="42" max="42" width="1.83203125" style="59" customWidth="1"/>
    <col min="43" max="16384" width="2.83203125" style="59"/>
  </cols>
  <sheetData>
    <row r="1" spans="1:42" x14ac:dyDescent="0.2">
      <c r="A1" s="26"/>
      <c r="B1" s="24"/>
      <c r="C1" s="24"/>
      <c r="D1" s="24"/>
      <c r="E1" s="24"/>
      <c r="F1" s="24"/>
      <c r="G1" s="24"/>
      <c r="H1" s="24"/>
      <c r="I1" s="24"/>
      <c r="J1" s="24"/>
      <c r="K1" s="24"/>
      <c r="L1" s="24"/>
      <c r="M1" s="24"/>
      <c r="N1" s="24"/>
      <c r="O1" s="24"/>
      <c r="P1" s="24"/>
      <c r="Q1" s="24"/>
      <c r="R1" s="24"/>
      <c r="S1" s="24"/>
      <c r="T1" s="24"/>
      <c r="U1" s="24"/>
      <c r="V1" s="24"/>
      <c r="W1" s="24"/>
      <c r="X1" s="24"/>
      <c r="Y1" s="2"/>
      <c r="Z1" s="2"/>
      <c r="AA1" s="2"/>
      <c r="AB1" s="2"/>
      <c r="AC1" s="2"/>
      <c r="AD1" s="2"/>
      <c r="AE1" s="2"/>
      <c r="AF1" s="2"/>
      <c r="AI1" s="3"/>
      <c r="AJ1" s="3"/>
      <c r="AK1" s="53" t="s">
        <v>0</v>
      </c>
      <c r="AL1" s="338" t="s">
        <v>392</v>
      </c>
      <c r="AM1" s="339"/>
      <c r="AN1" s="339"/>
      <c r="AO1" s="339"/>
      <c r="AP1" s="339"/>
    </row>
    <row r="2" spans="1:42" x14ac:dyDescent="0.2">
      <c r="A2" s="26"/>
      <c r="B2" s="24"/>
      <c r="C2" s="24"/>
      <c r="D2" s="24"/>
      <c r="E2" s="24"/>
      <c r="F2" s="24"/>
      <c r="G2" s="24"/>
      <c r="H2" s="24"/>
      <c r="I2" s="24"/>
      <c r="J2" s="24"/>
      <c r="K2" s="24"/>
      <c r="L2" s="24"/>
      <c r="M2" s="24"/>
      <c r="N2" s="24"/>
      <c r="O2" s="24"/>
      <c r="P2" s="24"/>
      <c r="Q2" s="24"/>
      <c r="R2" s="24"/>
      <c r="S2" s="24"/>
      <c r="T2" s="24"/>
      <c r="U2" s="24"/>
      <c r="V2" s="24"/>
      <c r="W2" s="24"/>
      <c r="X2" s="24"/>
      <c r="Y2" s="2"/>
      <c r="Z2" s="2"/>
      <c r="AA2" s="2"/>
      <c r="AB2" s="2"/>
      <c r="AC2" s="2"/>
      <c r="AD2" s="2"/>
      <c r="AE2" s="2"/>
      <c r="AF2" s="2"/>
      <c r="AI2" s="3"/>
      <c r="AJ2" s="3"/>
      <c r="AK2" s="54" t="str">
        <f>INDEX(Language_Translations,1,MATCH(Language_Selected,Language_Options,0))&amp;" LANGUAGE:"</f>
        <v>ENGLISH LANGUAGE:</v>
      </c>
      <c r="AL2" s="340" t="str">
        <f>INDEX(Language_Translations,2,MATCH(Language_Selected,Language_Options,0))</f>
        <v>14 Mar 2016</v>
      </c>
      <c r="AM2" s="341"/>
      <c r="AN2" s="341"/>
      <c r="AO2" s="341"/>
      <c r="AP2" s="341"/>
    </row>
    <row r="3" spans="1:42" x14ac:dyDescent="0.2">
      <c r="A3" s="342" t="s">
        <v>309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row>
    <row r="4" spans="1:42" x14ac:dyDescent="0.2">
      <c r="A4" s="342" t="s">
        <v>39</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row>
    <row r="5" spans="1:42" x14ac:dyDescent="0.2">
      <c r="A5" s="26" t="s">
        <v>1</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row>
    <row r="6" spans="1:42" x14ac:dyDescent="0.2">
      <c r="A6" s="26" t="s">
        <v>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row>
    <row r="7" spans="1:42" ht="6" customHeight="1" thickBot="1" x14ac:dyDescent="0.25">
      <c r="A7" s="26"/>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row>
    <row r="8" spans="1:42" ht="6" customHeight="1" thickTop="1" x14ac:dyDescent="0.2">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2"/>
    </row>
    <row r="9" spans="1:42" x14ac:dyDescent="0.2">
      <c r="A9" s="63"/>
      <c r="B9" s="343" t="s">
        <v>3</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64"/>
    </row>
    <row r="10" spans="1:42" ht="6" customHeight="1" thickBot="1" x14ac:dyDescent="0.25">
      <c r="A10" s="65"/>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7"/>
    </row>
    <row r="11" spans="1:42" ht="6" customHeight="1" thickTop="1" x14ac:dyDescent="0.2">
      <c r="A11" s="6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2"/>
    </row>
    <row r="12" spans="1:42" x14ac:dyDescent="0.2">
      <c r="A12" s="63"/>
      <c r="B12" s="26" t="s">
        <v>4</v>
      </c>
      <c r="C12" s="26"/>
      <c r="D12" s="26"/>
      <c r="E12" s="26"/>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6"/>
      <c r="AG12" s="26"/>
      <c r="AH12" s="26"/>
      <c r="AI12" s="26"/>
      <c r="AJ12" s="26"/>
      <c r="AK12" s="26"/>
      <c r="AL12" s="26"/>
      <c r="AM12" s="26"/>
      <c r="AN12" s="26"/>
      <c r="AO12" s="26"/>
      <c r="AP12" s="64"/>
    </row>
    <row r="13" spans="1:42" x14ac:dyDescent="0.2">
      <c r="A13" s="63"/>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64"/>
    </row>
    <row r="14" spans="1:42" x14ac:dyDescent="0.2">
      <c r="A14" s="63"/>
      <c r="B14" s="26" t="s">
        <v>5</v>
      </c>
      <c r="C14" s="26"/>
      <c r="D14" s="26"/>
      <c r="E14" s="26"/>
      <c r="F14" s="26"/>
      <c r="G14" s="26"/>
      <c r="H14" s="26"/>
      <c r="I14" s="26"/>
      <c r="J14" s="26"/>
      <c r="K14" s="26"/>
      <c r="L14" s="28"/>
      <c r="M14" s="28"/>
      <c r="N14" s="28"/>
      <c r="O14" s="28"/>
      <c r="P14" s="28"/>
      <c r="Q14" s="28"/>
      <c r="R14" s="28"/>
      <c r="S14" s="28"/>
      <c r="T14" s="28"/>
      <c r="U14" s="28"/>
      <c r="V14" s="28"/>
      <c r="W14" s="28"/>
      <c r="X14" s="28"/>
      <c r="Y14" s="28"/>
      <c r="Z14" s="28"/>
      <c r="AA14" s="28"/>
      <c r="AB14" s="28"/>
      <c r="AC14" s="28"/>
      <c r="AD14" s="28"/>
      <c r="AE14" s="28"/>
      <c r="AF14" s="26"/>
      <c r="AG14" s="26"/>
      <c r="AH14" s="26"/>
      <c r="AI14" s="26"/>
      <c r="AJ14" s="26"/>
      <c r="AK14" s="26"/>
      <c r="AL14" s="26"/>
      <c r="AM14" s="26"/>
      <c r="AN14" s="26"/>
      <c r="AO14" s="26"/>
      <c r="AP14" s="64"/>
    </row>
    <row r="15" spans="1:42" x14ac:dyDescent="0.2">
      <c r="A15" s="63"/>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39"/>
      <c r="AI15" s="68"/>
      <c r="AJ15" s="39"/>
      <c r="AK15" s="68"/>
      <c r="AL15" s="39"/>
      <c r="AM15" s="68"/>
      <c r="AN15" s="39"/>
      <c r="AO15" s="68"/>
      <c r="AP15" s="64"/>
    </row>
    <row r="16" spans="1:42" x14ac:dyDescent="0.2">
      <c r="A16" s="63"/>
      <c r="B16" s="26" t="s">
        <v>6</v>
      </c>
      <c r="C16" s="26"/>
      <c r="D16" s="26"/>
      <c r="E16" s="26"/>
      <c r="F16" s="26"/>
      <c r="H16" s="69" t="s">
        <v>7</v>
      </c>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
      <c r="AI16" s="70"/>
      <c r="AJ16" s="38"/>
      <c r="AK16" s="70"/>
      <c r="AL16" s="38"/>
      <c r="AM16" s="70"/>
      <c r="AN16" s="38"/>
      <c r="AO16" s="70"/>
      <c r="AP16" s="64"/>
    </row>
    <row r="17" spans="1:42" x14ac:dyDescent="0.2">
      <c r="A17" s="63"/>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39"/>
      <c r="AI17" s="68"/>
      <c r="AJ17" s="39"/>
      <c r="AK17" s="68"/>
      <c r="AL17" s="39"/>
      <c r="AM17" s="68"/>
      <c r="AN17" s="39"/>
      <c r="AO17" s="68"/>
      <c r="AP17" s="64"/>
    </row>
    <row r="18" spans="1:42" x14ac:dyDescent="0.2">
      <c r="A18" s="63"/>
      <c r="B18" s="26" t="s">
        <v>8</v>
      </c>
      <c r="C18" s="26"/>
      <c r="D18" s="26"/>
      <c r="E18" s="26"/>
      <c r="F18" s="26"/>
      <c r="G18" s="26"/>
      <c r="J18" s="69" t="s">
        <v>7</v>
      </c>
      <c r="K18" s="69"/>
      <c r="L18" s="69"/>
      <c r="M18" s="69"/>
      <c r="N18" s="69"/>
      <c r="O18" s="69"/>
      <c r="P18" s="69"/>
      <c r="Q18" s="69"/>
      <c r="R18" s="69"/>
      <c r="S18" s="69"/>
      <c r="T18" s="69"/>
      <c r="U18" s="69"/>
      <c r="V18" s="69"/>
      <c r="W18" s="69"/>
      <c r="X18" s="69"/>
      <c r="Y18" s="69"/>
      <c r="Z18" s="69"/>
      <c r="AA18" s="69"/>
      <c r="AB18" s="69"/>
      <c r="AC18" s="69"/>
      <c r="AD18" s="69"/>
      <c r="AE18" s="69"/>
      <c r="AF18" s="69"/>
      <c r="AG18" s="69"/>
      <c r="AH18" s="38"/>
      <c r="AI18" s="70"/>
      <c r="AJ18" s="38"/>
      <c r="AK18" s="70"/>
      <c r="AL18" s="38"/>
      <c r="AM18" s="70"/>
      <c r="AN18" s="38"/>
      <c r="AO18" s="70"/>
      <c r="AP18" s="64"/>
    </row>
    <row r="19" spans="1:42" x14ac:dyDescent="0.2">
      <c r="A19" s="63"/>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39"/>
      <c r="AM19" s="68"/>
      <c r="AN19" s="39"/>
      <c r="AO19" s="68"/>
      <c r="AP19" s="64"/>
    </row>
    <row r="20" spans="1:42" x14ac:dyDescent="0.2">
      <c r="A20" s="63"/>
      <c r="B20" s="26" t="s">
        <v>40</v>
      </c>
      <c r="C20" s="26"/>
      <c r="D20" s="26"/>
      <c r="E20" s="26"/>
      <c r="F20" s="26"/>
      <c r="G20" s="26"/>
      <c r="H20" s="26"/>
      <c r="I20" s="26"/>
      <c r="J20" s="26"/>
      <c r="K20" s="26"/>
      <c r="L20" s="26"/>
      <c r="M20" s="26"/>
      <c r="N20" s="28"/>
      <c r="O20" s="28"/>
      <c r="P20" s="28"/>
      <c r="Q20" s="28"/>
      <c r="R20" s="28"/>
      <c r="S20" s="28"/>
      <c r="T20" s="28"/>
      <c r="U20" s="28"/>
      <c r="V20" s="28"/>
      <c r="W20" s="28"/>
      <c r="X20" s="28"/>
      <c r="Y20" s="28"/>
      <c r="Z20" s="28"/>
      <c r="AA20" s="28"/>
      <c r="AB20" s="28"/>
      <c r="AC20" s="28"/>
      <c r="AD20" s="28"/>
      <c r="AE20" s="28"/>
      <c r="AF20" s="28"/>
      <c r="AG20" s="28"/>
      <c r="AH20" s="28"/>
      <c r="AI20" s="28"/>
      <c r="AJ20" s="28"/>
      <c r="AK20" s="69"/>
      <c r="AL20" s="38"/>
      <c r="AM20" s="70"/>
      <c r="AN20" s="38"/>
      <c r="AO20" s="70"/>
      <c r="AP20" s="64"/>
    </row>
    <row r="21" spans="1:42" ht="6"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7"/>
    </row>
    <row r="22" spans="1:42" ht="6" customHeight="1" thickTop="1" x14ac:dyDescent="0.2">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2"/>
    </row>
    <row r="23" spans="1:42" x14ac:dyDescent="0.2">
      <c r="A23" s="63"/>
      <c r="B23" s="343" t="s">
        <v>9</v>
      </c>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64"/>
    </row>
    <row r="24" spans="1:42" ht="6" customHeight="1" thickBot="1" x14ac:dyDescent="0.25">
      <c r="A24" s="6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7"/>
    </row>
    <row r="25" spans="1:42" ht="6" customHeight="1" thickTop="1" x14ac:dyDescent="0.2">
      <c r="A25" s="60"/>
      <c r="B25" s="61"/>
      <c r="C25" s="61"/>
      <c r="D25" s="61"/>
      <c r="E25" s="61"/>
      <c r="F25" s="61"/>
      <c r="G25" s="61"/>
      <c r="H25" s="71"/>
      <c r="I25" s="72"/>
      <c r="J25" s="61"/>
      <c r="K25" s="61"/>
      <c r="L25" s="61"/>
      <c r="M25" s="61"/>
      <c r="N25" s="61"/>
      <c r="O25" s="71"/>
      <c r="P25" s="72"/>
      <c r="Q25" s="61"/>
      <c r="R25" s="61"/>
      <c r="S25" s="61"/>
      <c r="T25" s="61"/>
      <c r="U25" s="61"/>
      <c r="V25" s="71"/>
      <c r="W25" s="72"/>
      <c r="X25" s="61"/>
      <c r="Y25" s="61"/>
      <c r="Z25" s="61"/>
      <c r="AA25" s="61"/>
      <c r="AB25" s="61"/>
      <c r="AC25" s="71"/>
      <c r="AD25" s="72"/>
      <c r="AE25" s="61"/>
      <c r="AF25" s="61"/>
      <c r="AG25" s="61"/>
      <c r="AH25" s="61"/>
      <c r="AI25" s="61"/>
      <c r="AJ25" s="61"/>
      <c r="AK25" s="61"/>
      <c r="AL25" s="61"/>
      <c r="AM25" s="61"/>
      <c r="AN25" s="61"/>
      <c r="AO25" s="61"/>
      <c r="AP25" s="62"/>
    </row>
    <row r="26" spans="1:42" x14ac:dyDescent="0.2">
      <c r="A26" s="63"/>
      <c r="B26" s="26"/>
      <c r="C26" s="26"/>
      <c r="D26" s="26"/>
      <c r="E26" s="26"/>
      <c r="F26" s="26"/>
      <c r="G26" s="26"/>
      <c r="H26" s="73"/>
      <c r="I26" s="74"/>
      <c r="J26" s="342">
        <v>1</v>
      </c>
      <c r="K26" s="342"/>
      <c r="L26" s="342"/>
      <c r="M26" s="342"/>
      <c r="N26" s="342"/>
      <c r="O26" s="73"/>
      <c r="P26" s="74"/>
      <c r="Q26" s="342">
        <v>2</v>
      </c>
      <c r="R26" s="342"/>
      <c r="S26" s="342"/>
      <c r="T26" s="342"/>
      <c r="U26" s="342"/>
      <c r="V26" s="73"/>
      <c r="W26" s="74"/>
      <c r="X26" s="342">
        <v>3</v>
      </c>
      <c r="Y26" s="342"/>
      <c r="Z26" s="342"/>
      <c r="AA26" s="342"/>
      <c r="AB26" s="342"/>
      <c r="AC26" s="73"/>
      <c r="AD26" s="74"/>
      <c r="AE26" s="342" t="s">
        <v>10</v>
      </c>
      <c r="AF26" s="342"/>
      <c r="AG26" s="342"/>
      <c r="AH26" s="342"/>
      <c r="AI26" s="342"/>
      <c r="AJ26" s="342"/>
      <c r="AK26" s="342"/>
      <c r="AL26" s="342"/>
      <c r="AM26" s="342"/>
      <c r="AN26" s="342"/>
      <c r="AO26" s="342"/>
      <c r="AP26" s="64"/>
    </row>
    <row r="27" spans="1:42" ht="6" customHeight="1" x14ac:dyDescent="0.2">
      <c r="A27" s="75"/>
      <c r="B27" s="28"/>
      <c r="C27" s="28"/>
      <c r="D27" s="28"/>
      <c r="E27" s="28"/>
      <c r="F27" s="28"/>
      <c r="G27" s="28"/>
      <c r="H27" s="70"/>
      <c r="I27" s="38"/>
      <c r="J27" s="28"/>
      <c r="K27" s="28"/>
      <c r="L27" s="28"/>
      <c r="M27" s="28"/>
      <c r="N27" s="28"/>
      <c r="O27" s="70"/>
      <c r="P27" s="38"/>
      <c r="Q27" s="28"/>
      <c r="R27" s="28"/>
      <c r="S27" s="28"/>
      <c r="T27" s="28"/>
      <c r="U27" s="28"/>
      <c r="V27" s="70"/>
      <c r="W27" s="38"/>
      <c r="X27" s="28"/>
      <c r="Y27" s="28"/>
      <c r="Z27" s="28"/>
      <c r="AA27" s="28"/>
      <c r="AB27" s="28"/>
      <c r="AC27" s="70"/>
      <c r="AD27" s="38"/>
      <c r="AE27" s="28"/>
      <c r="AF27" s="28"/>
      <c r="AG27" s="28"/>
      <c r="AH27" s="28"/>
      <c r="AI27" s="28"/>
      <c r="AJ27" s="28"/>
      <c r="AK27" s="28"/>
      <c r="AL27" s="28"/>
      <c r="AM27" s="28"/>
      <c r="AN27" s="28"/>
      <c r="AO27" s="28"/>
      <c r="AP27" s="76"/>
    </row>
    <row r="28" spans="1:42" ht="6" customHeight="1" x14ac:dyDescent="0.2">
      <c r="A28" s="77"/>
      <c r="B28" s="25"/>
      <c r="C28" s="25"/>
      <c r="D28" s="25"/>
      <c r="E28" s="25"/>
      <c r="F28" s="25"/>
      <c r="G28" s="25"/>
      <c r="H28" s="68"/>
      <c r="I28" s="39"/>
      <c r="J28" s="25"/>
      <c r="K28" s="25"/>
      <c r="L28" s="25"/>
      <c r="M28" s="25"/>
      <c r="N28" s="25"/>
      <c r="O28" s="68"/>
      <c r="P28" s="39"/>
      <c r="Q28" s="25"/>
      <c r="R28" s="25"/>
      <c r="S28" s="25"/>
      <c r="T28" s="25"/>
      <c r="U28" s="25"/>
      <c r="V28" s="68"/>
      <c r="W28" s="39"/>
      <c r="X28" s="25"/>
      <c r="Y28" s="25"/>
      <c r="Z28" s="25"/>
      <c r="AA28" s="25"/>
      <c r="AB28" s="25"/>
      <c r="AC28" s="68"/>
      <c r="AD28" s="39"/>
      <c r="AE28" s="25"/>
      <c r="AF28" s="25"/>
      <c r="AG28" s="25"/>
      <c r="AH28" s="25"/>
      <c r="AI28" s="25"/>
      <c r="AJ28" s="25"/>
      <c r="AK28" s="25"/>
      <c r="AL28" s="25"/>
      <c r="AM28" s="25"/>
      <c r="AN28" s="25"/>
      <c r="AO28" s="25"/>
      <c r="AP28" s="78"/>
    </row>
    <row r="29" spans="1:42" x14ac:dyDescent="0.2">
      <c r="A29" s="63"/>
      <c r="B29" s="26"/>
      <c r="C29" s="26"/>
      <c r="D29" s="26"/>
      <c r="E29" s="26"/>
      <c r="F29" s="26"/>
      <c r="G29" s="26"/>
      <c r="H29" s="73"/>
      <c r="I29" s="74"/>
      <c r="J29" s="26"/>
      <c r="K29" s="26"/>
      <c r="L29" s="26"/>
      <c r="M29" s="26"/>
      <c r="N29" s="26"/>
      <c r="O29" s="73"/>
      <c r="P29" s="74"/>
      <c r="Q29" s="26"/>
      <c r="R29" s="26"/>
      <c r="S29" s="26"/>
      <c r="T29" s="26"/>
      <c r="U29" s="26"/>
      <c r="V29" s="73"/>
      <c r="W29" s="74"/>
      <c r="X29" s="26"/>
      <c r="Y29" s="26"/>
      <c r="Z29" s="26"/>
      <c r="AA29" s="26"/>
      <c r="AB29" s="26"/>
      <c r="AC29" s="73"/>
      <c r="AD29" s="74"/>
      <c r="AE29" s="26"/>
      <c r="AF29" s="26"/>
      <c r="AG29" s="26"/>
      <c r="AH29" s="26"/>
      <c r="AI29" s="26"/>
      <c r="AJ29" s="26"/>
      <c r="AK29" s="26"/>
      <c r="AL29" s="39"/>
      <c r="AM29" s="68"/>
      <c r="AN29" s="39"/>
      <c r="AO29" s="68"/>
      <c r="AP29" s="64"/>
    </row>
    <row r="30" spans="1:42" x14ac:dyDescent="0.2">
      <c r="A30" s="63"/>
      <c r="B30" s="26" t="s">
        <v>11</v>
      </c>
      <c r="C30" s="26"/>
      <c r="D30" s="26"/>
      <c r="E30" s="26"/>
      <c r="F30" s="26"/>
      <c r="G30" s="26"/>
      <c r="H30" s="73"/>
      <c r="I30" s="74"/>
      <c r="J30" s="28"/>
      <c r="K30" s="28"/>
      <c r="L30" s="28"/>
      <c r="M30" s="28"/>
      <c r="N30" s="28"/>
      <c r="O30" s="73"/>
      <c r="P30" s="74"/>
      <c r="Q30" s="28"/>
      <c r="R30" s="28"/>
      <c r="S30" s="28"/>
      <c r="T30" s="28"/>
      <c r="U30" s="28"/>
      <c r="V30" s="73"/>
      <c r="W30" s="74"/>
      <c r="X30" s="28"/>
      <c r="Y30" s="28"/>
      <c r="Z30" s="28"/>
      <c r="AA30" s="28"/>
      <c r="AB30" s="28"/>
      <c r="AC30" s="73"/>
      <c r="AD30" s="74"/>
      <c r="AE30" s="26" t="s">
        <v>12</v>
      </c>
      <c r="AF30" s="26"/>
      <c r="AG30" s="26"/>
      <c r="AH30" s="26"/>
      <c r="AI30" s="26"/>
      <c r="AJ30" s="26"/>
      <c r="AK30" s="26"/>
      <c r="AL30" s="38"/>
      <c r="AM30" s="70"/>
      <c r="AN30" s="38"/>
      <c r="AO30" s="70"/>
      <c r="AP30" s="64"/>
    </row>
    <row r="31" spans="1:42" x14ac:dyDescent="0.2">
      <c r="A31" s="63"/>
      <c r="B31" s="26"/>
      <c r="C31" s="26"/>
      <c r="D31" s="26"/>
      <c r="E31" s="26"/>
      <c r="F31" s="26"/>
      <c r="G31" s="26"/>
      <c r="H31" s="73"/>
      <c r="I31" s="74"/>
      <c r="J31" s="26"/>
      <c r="K31" s="26"/>
      <c r="L31" s="26"/>
      <c r="M31" s="26"/>
      <c r="N31" s="26"/>
      <c r="O31" s="73"/>
      <c r="P31" s="74"/>
      <c r="Q31" s="26"/>
      <c r="R31" s="26"/>
      <c r="S31" s="26"/>
      <c r="T31" s="26"/>
      <c r="U31" s="26"/>
      <c r="V31" s="73"/>
      <c r="W31" s="74"/>
      <c r="X31" s="26"/>
      <c r="Y31" s="26"/>
      <c r="Z31" s="26"/>
      <c r="AA31" s="26"/>
      <c r="AB31" s="26"/>
      <c r="AC31" s="73"/>
      <c r="AD31" s="74"/>
      <c r="AE31" s="26"/>
      <c r="AF31" s="26"/>
      <c r="AG31" s="26"/>
      <c r="AH31" s="26"/>
      <c r="AI31" s="26"/>
      <c r="AJ31" s="26"/>
      <c r="AK31" s="26"/>
      <c r="AL31" s="39"/>
      <c r="AM31" s="68"/>
      <c r="AN31" s="39"/>
      <c r="AO31" s="68"/>
      <c r="AP31" s="64"/>
    </row>
    <row r="32" spans="1:42" x14ac:dyDescent="0.2">
      <c r="A32" s="63"/>
      <c r="B32" s="26"/>
      <c r="C32" s="26"/>
      <c r="D32" s="26"/>
      <c r="E32" s="26"/>
      <c r="F32" s="26"/>
      <c r="G32" s="26"/>
      <c r="H32" s="73"/>
      <c r="I32" s="74"/>
      <c r="J32" s="26"/>
      <c r="K32" s="26"/>
      <c r="L32" s="26"/>
      <c r="M32" s="26"/>
      <c r="N32" s="26"/>
      <c r="O32" s="73"/>
      <c r="P32" s="74"/>
      <c r="Q32" s="26"/>
      <c r="R32" s="26"/>
      <c r="S32" s="26"/>
      <c r="T32" s="26"/>
      <c r="U32" s="26"/>
      <c r="V32" s="73"/>
      <c r="W32" s="74"/>
      <c r="X32" s="26"/>
      <c r="Y32" s="26"/>
      <c r="Z32" s="26"/>
      <c r="AA32" s="26"/>
      <c r="AB32" s="26"/>
      <c r="AC32" s="73"/>
      <c r="AD32" s="74"/>
      <c r="AE32" s="26" t="s">
        <v>13</v>
      </c>
      <c r="AF32" s="26"/>
      <c r="AG32" s="26"/>
      <c r="AH32" s="26"/>
      <c r="AI32" s="26"/>
      <c r="AJ32" s="26"/>
      <c r="AK32" s="26"/>
      <c r="AL32" s="38"/>
      <c r="AM32" s="70"/>
      <c r="AN32" s="38"/>
      <c r="AO32" s="70"/>
      <c r="AP32" s="64"/>
    </row>
    <row r="33" spans="1:42" x14ac:dyDescent="0.2">
      <c r="A33" s="63"/>
      <c r="B33" s="26"/>
      <c r="C33" s="26"/>
      <c r="D33" s="26"/>
      <c r="E33" s="26"/>
      <c r="F33" s="26"/>
      <c r="G33" s="26"/>
      <c r="H33" s="73"/>
      <c r="I33" s="74"/>
      <c r="J33" s="26"/>
      <c r="K33" s="26"/>
      <c r="L33" s="26"/>
      <c r="M33" s="26"/>
      <c r="N33" s="26"/>
      <c r="O33" s="73"/>
      <c r="P33" s="74"/>
      <c r="Q33" s="26"/>
      <c r="R33" s="26"/>
      <c r="S33" s="26"/>
      <c r="T33" s="26"/>
      <c r="U33" s="26"/>
      <c r="V33" s="73"/>
      <c r="W33" s="74"/>
      <c r="X33" s="26"/>
      <c r="Y33" s="26"/>
      <c r="Z33" s="26"/>
      <c r="AA33" s="26"/>
      <c r="AB33" s="26"/>
      <c r="AC33" s="73"/>
      <c r="AD33" s="74"/>
      <c r="AE33" s="26"/>
      <c r="AF33" s="26"/>
      <c r="AG33" s="26"/>
      <c r="AH33" s="39"/>
      <c r="AI33" s="68"/>
      <c r="AJ33" s="39"/>
      <c r="AK33" s="68"/>
      <c r="AL33" s="39"/>
      <c r="AM33" s="68"/>
      <c r="AN33" s="39"/>
      <c r="AO33" s="68"/>
      <c r="AP33" s="64"/>
    </row>
    <row r="34" spans="1:42" x14ac:dyDescent="0.2">
      <c r="A34" s="63"/>
      <c r="B34" s="26"/>
      <c r="C34" s="26"/>
      <c r="D34" s="26"/>
      <c r="E34" s="26"/>
      <c r="F34" s="26"/>
      <c r="G34" s="26"/>
      <c r="H34" s="73"/>
      <c r="I34" s="74"/>
      <c r="J34" s="26"/>
      <c r="K34" s="26"/>
      <c r="L34" s="26"/>
      <c r="M34" s="26"/>
      <c r="N34" s="26"/>
      <c r="O34" s="73"/>
      <c r="P34" s="74"/>
      <c r="Q34" s="26"/>
      <c r="R34" s="26"/>
      <c r="S34" s="26"/>
      <c r="T34" s="26"/>
      <c r="U34" s="26"/>
      <c r="V34" s="73"/>
      <c r="W34" s="74"/>
      <c r="X34" s="26"/>
      <c r="Y34" s="26"/>
      <c r="Z34" s="26"/>
      <c r="AA34" s="26"/>
      <c r="AB34" s="26"/>
      <c r="AC34" s="73"/>
      <c r="AD34" s="74"/>
      <c r="AE34" s="26" t="s">
        <v>14</v>
      </c>
      <c r="AF34" s="26"/>
      <c r="AG34" s="26"/>
      <c r="AH34" s="38"/>
      <c r="AI34" s="70"/>
      <c r="AJ34" s="38"/>
      <c r="AK34" s="70"/>
      <c r="AL34" s="38"/>
      <c r="AM34" s="70"/>
      <c r="AN34" s="38"/>
      <c r="AO34" s="70"/>
      <c r="AP34" s="64"/>
    </row>
    <row r="35" spans="1:42" x14ac:dyDescent="0.2">
      <c r="A35" s="63"/>
      <c r="B35" s="26" t="s">
        <v>15</v>
      </c>
      <c r="C35" s="26"/>
      <c r="D35" s="26"/>
      <c r="E35" s="26"/>
      <c r="F35" s="26"/>
      <c r="G35" s="26"/>
      <c r="H35" s="73"/>
      <c r="I35" s="74"/>
      <c r="J35" s="26"/>
      <c r="K35" s="26"/>
      <c r="L35" s="26"/>
      <c r="M35" s="26"/>
      <c r="N35" s="26"/>
      <c r="O35" s="73"/>
      <c r="P35" s="74"/>
      <c r="Q35" s="26"/>
      <c r="R35" s="26"/>
      <c r="S35" s="26"/>
      <c r="T35" s="26"/>
      <c r="U35" s="26"/>
      <c r="V35" s="73"/>
      <c r="W35" s="74"/>
      <c r="X35" s="26"/>
      <c r="Y35" s="26"/>
      <c r="Z35" s="26"/>
      <c r="AA35" s="26"/>
      <c r="AB35" s="26"/>
      <c r="AC35" s="73"/>
      <c r="AD35" s="74"/>
      <c r="AE35" s="26"/>
      <c r="AF35" s="26"/>
      <c r="AG35" s="26"/>
      <c r="AH35" s="39"/>
      <c r="AI35" s="68"/>
      <c r="AJ35" s="39"/>
      <c r="AK35" s="68"/>
      <c r="AL35" s="39"/>
      <c r="AM35" s="68"/>
      <c r="AN35" s="39"/>
      <c r="AO35" s="68"/>
      <c r="AP35" s="64"/>
    </row>
    <row r="36" spans="1:42" x14ac:dyDescent="0.2">
      <c r="A36" s="63"/>
      <c r="B36" s="26" t="s">
        <v>16</v>
      </c>
      <c r="D36" s="26"/>
      <c r="E36" s="26"/>
      <c r="F36" s="26"/>
      <c r="G36" s="26"/>
      <c r="H36" s="73"/>
      <c r="I36" s="74"/>
      <c r="J36" s="28"/>
      <c r="K36" s="28"/>
      <c r="L36" s="28"/>
      <c r="M36" s="28"/>
      <c r="N36" s="28"/>
      <c r="O36" s="73"/>
      <c r="P36" s="74"/>
      <c r="Q36" s="28"/>
      <c r="R36" s="28"/>
      <c r="S36" s="28"/>
      <c r="T36" s="28"/>
      <c r="U36" s="28"/>
      <c r="V36" s="73"/>
      <c r="W36" s="74"/>
      <c r="X36" s="28"/>
      <c r="Y36" s="28"/>
      <c r="Z36" s="28"/>
      <c r="AA36" s="28"/>
      <c r="AB36" s="28"/>
      <c r="AC36" s="73"/>
      <c r="AD36" s="74"/>
      <c r="AE36" s="59" t="s">
        <v>17</v>
      </c>
      <c r="AF36" s="26"/>
      <c r="AG36" s="26"/>
      <c r="AH36" s="38"/>
      <c r="AI36" s="70"/>
      <c r="AJ36" s="38"/>
      <c r="AK36" s="70"/>
      <c r="AL36" s="38"/>
      <c r="AM36" s="70"/>
      <c r="AN36" s="38"/>
      <c r="AO36" s="70"/>
      <c r="AP36" s="64"/>
    </row>
    <row r="37" spans="1:42" x14ac:dyDescent="0.2">
      <c r="A37" s="63"/>
      <c r="B37" s="26"/>
      <c r="C37" s="26"/>
      <c r="D37" s="26"/>
      <c r="E37" s="26"/>
      <c r="F37" s="26"/>
      <c r="G37" s="26"/>
      <c r="H37" s="73"/>
      <c r="I37" s="74"/>
      <c r="J37" s="26"/>
      <c r="K37" s="26"/>
      <c r="L37" s="26"/>
      <c r="M37" s="26"/>
      <c r="N37" s="26"/>
      <c r="O37" s="73"/>
      <c r="P37" s="74"/>
      <c r="Q37" s="26"/>
      <c r="R37" s="26"/>
      <c r="S37" s="26"/>
      <c r="T37" s="26"/>
      <c r="U37" s="26"/>
      <c r="V37" s="73"/>
      <c r="W37" s="74"/>
      <c r="X37" s="26"/>
      <c r="Y37" s="26"/>
      <c r="Z37" s="26"/>
      <c r="AA37" s="26"/>
      <c r="AB37" s="26"/>
      <c r="AC37" s="73"/>
      <c r="AD37" s="74"/>
      <c r="AE37" s="26"/>
      <c r="AF37" s="26"/>
      <c r="AG37" s="26"/>
      <c r="AH37" s="26"/>
      <c r="AI37" s="26"/>
      <c r="AJ37" s="26"/>
      <c r="AK37" s="26"/>
      <c r="AL37" s="26"/>
      <c r="AM37" s="26"/>
      <c r="AN37" s="39"/>
      <c r="AO37" s="68"/>
      <c r="AP37" s="64"/>
    </row>
    <row r="38" spans="1:42" x14ac:dyDescent="0.2">
      <c r="A38" s="63"/>
      <c r="B38" s="26" t="s">
        <v>18</v>
      </c>
      <c r="C38" s="26"/>
      <c r="D38" s="26"/>
      <c r="E38" s="26"/>
      <c r="F38" s="26"/>
      <c r="G38" s="26"/>
      <c r="H38" s="73"/>
      <c r="I38" s="74"/>
      <c r="J38" s="28"/>
      <c r="K38" s="28"/>
      <c r="L38" s="28"/>
      <c r="M38" s="28"/>
      <c r="N38" s="28"/>
      <c r="O38" s="73"/>
      <c r="P38" s="74"/>
      <c r="Q38" s="28"/>
      <c r="R38" s="28"/>
      <c r="S38" s="28"/>
      <c r="T38" s="28"/>
      <c r="U38" s="28"/>
      <c r="V38" s="73"/>
      <c r="W38" s="74"/>
      <c r="X38" s="28"/>
      <c r="Y38" s="28"/>
      <c r="Z38" s="28"/>
      <c r="AA38" s="28"/>
      <c r="AB38" s="28"/>
      <c r="AC38" s="73"/>
      <c r="AD38" s="74"/>
      <c r="AE38" s="26" t="s">
        <v>18</v>
      </c>
      <c r="AF38" s="26"/>
      <c r="AG38" s="26"/>
      <c r="AH38" s="26"/>
      <c r="AI38" s="26"/>
      <c r="AJ38" s="26"/>
      <c r="AK38" s="26"/>
      <c r="AL38" s="26"/>
      <c r="AM38" s="26"/>
      <c r="AN38" s="38"/>
      <c r="AO38" s="70"/>
      <c r="AP38" s="64"/>
    </row>
    <row r="39" spans="1:42" ht="6" customHeight="1" x14ac:dyDescent="0.2">
      <c r="A39" s="75"/>
      <c r="B39" s="28"/>
      <c r="C39" s="28"/>
      <c r="D39" s="28"/>
      <c r="E39" s="28"/>
      <c r="F39" s="28"/>
      <c r="G39" s="28"/>
      <c r="H39" s="70"/>
      <c r="I39" s="38"/>
      <c r="J39" s="28"/>
      <c r="K39" s="28"/>
      <c r="L39" s="28"/>
      <c r="M39" s="28"/>
      <c r="N39" s="28"/>
      <c r="O39" s="70"/>
      <c r="P39" s="38"/>
      <c r="Q39" s="28"/>
      <c r="R39" s="28"/>
      <c r="S39" s="28"/>
      <c r="T39" s="28"/>
      <c r="U39" s="28"/>
      <c r="V39" s="70"/>
      <c r="W39" s="38"/>
      <c r="X39" s="28"/>
      <c r="Y39" s="28"/>
      <c r="Z39" s="28"/>
      <c r="AA39" s="28"/>
      <c r="AB39" s="28"/>
      <c r="AC39" s="70"/>
      <c r="AD39" s="38"/>
      <c r="AE39" s="28"/>
      <c r="AF39" s="28"/>
      <c r="AG39" s="28"/>
      <c r="AH39" s="28"/>
      <c r="AI39" s="28"/>
      <c r="AJ39" s="28"/>
      <c r="AK39" s="28"/>
      <c r="AL39" s="28"/>
      <c r="AM39" s="28"/>
      <c r="AN39" s="28"/>
      <c r="AO39" s="28"/>
      <c r="AP39" s="76"/>
    </row>
    <row r="40" spans="1:42" ht="6" customHeight="1" x14ac:dyDescent="0.2">
      <c r="A40" s="77"/>
      <c r="B40" s="25"/>
      <c r="C40" s="25"/>
      <c r="D40" s="25"/>
      <c r="E40" s="25"/>
      <c r="F40" s="25"/>
      <c r="G40" s="25"/>
      <c r="H40" s="68"/>
      <c r="I40" s="39"/>
      <c r="J40" s="25"/>
      <c r="K40" s="25"/>
      <c r="L40" s="25"/>
      <c r="M40" s="25"/>
      <c r="N40" s="25"/>
      <c r="O40" s="68"/>
      <c r="P40" s="39"/>
      <c r="Q40" s="25"/>
      <c r="R40" s="25"/>
      <c r="S40" s="25"/>
      <c r="T40" s="25"/>
      <c r="U40" s="25"/>
      <c r="V40" s="68"/>
      <c r="W40" s="79"/>
      <c r="X40" s="80"/>
      <c r="Y40" s="80"/>
      <c r="Z40" s="80"/>
      <c r="AA40" s="80"/>
      <c r="AB40" s="80"/>
      <c r="AC40" s="81"/>
      <c r="AD40" s="39"/>
      <c r="AE40" s="25"/>
      <c r="AF40" s="25"/>
      <c r="AG40" s="25"/>
      <c r="AH40" s="25"/>
      <c r="AI40" s="25"/>
      <c r="AJ40" s="25"/>
      <c r="AK40" s="25"/>
      <c r="AL40" s="25"/>
      <c r="AM40" s="25"/>
      <c r="AN40" s="25"/>
      <c r="AO40" s="25"/>
      <c r="AP40" s="78"/>
    </row>
    <row r="41" spans="1:42" x14ac:dyDescent="0.2">
      <c r="A41" s="63"/>
      <c r="B41" s="26" t="s">
        <v>19</v>
      </c>
      <c r="C41" s="26"/>
      <c r="D41" s="26"/>
      <c r="E41" s="26"/>
      <c r="G41" s="36" t="s">
        <v>11</v>
      </c>
      <c r="H41" s="73"/>
      <c r="I41" s="74"/>
      <c r="J41" s="28"/>
      <c r="K41" s="28"/>
      <c r="L41" s="28"/>
      <c r="M41" s="28"/>
      <c r="N41" s="28"/>
      <c r="O41" s="73"/>
      <c r="P41" s="74"/>
      <c r="Q41" s="28"/>
      <c r="R41" s="28"/>
      <c r="S41" s="28"/>
      <c r="T41" s="28"/>
      <c r="U41" s="28"/>
      <c r="V41" s="73"/>
      <c r="W41" s="82"/>
      <c r="X41" s="83"/>
      <c r="Y41" s="83"/>
      <c r="Z41" s="83"/>
      <c r="AA41" s="83"/>
      <c r="AB41" s="83"/>
      <c r="AC41" s="84"/>
      <c r="AD41" s="74"/>
      <c r="AE41" s="26"/>
      <c r="AF41" s="26"/>
      <c r="AG41" s="26"/>
      <c r="AH41" s="26"/>
      <c r="AI41" s="26"/>
      <c r="AJ41" s="26"/>
      <c r="AK41" s="26"/>
      <c r="AL41" s="26"/>
      <c r="AM41" s="26"/>
      <c r="AN41" s="26"/>
      <c r="AO41" s="26"/>
      <c r="AP41" s="64"/>
    </row>
    <row r="42" spans="1:42" x14ac:dyDescent="0.2">
      <c r="A42" s="63"/>
      <c r="B42" s="26"/>
      <c r="C42" s="26"/>
      <c r="D42" s="26"/>
      <c r="E42" s="26"/>
      <c r="G42" s="36"/>
      <c r="H42" s="73"/>
      <c r="I42" s="74"/>
      <c r="J42" s="26"/>
      <c r="K42" s="26"/>
      <c r="L42" s="26"/>
      <c r="M42" s="26"/>
      <c r="N42" s="26"/>
      <c r="O42" s="73"/>
      <c r="P42" s="74"/>
      <c r="Q42" s="26"/>
      <c r="R42" s="26"/>
      <c r="S42" s="26"/>
      <c r="T42" s="26"/>
      <c r="U42" s="26"/>
      <c r="V42" s="73"/>
      <c r="W42" s="82"/>
      <c r="X42" s="83"/>
      <c r="Y42" s="83"/>
      <c r="Z42" s="83"/>
      <c r="AA42" s="83"/>
      <c r="AB42" s="83"/>
      <c r="AC42" s="84"/>
      <c r="AD42" s="74"/>
      <c r="AE42" s="26" t="s">
        <v>20</v>
      </c>
      <c r="AF42" s="26"/>
      <c r="AG42" s="26"/>
      <c r="AH42" s="26"/>
      <c r="AI42" s="26"/>
      <c r="AJ42" s="26"/>
      <c r="AK42" s="26"/>
      <c r="AL42" s="26"/>
      <c r="AM42" s="26"/>
      <c r="AN42" s="39"/>
      <c r="AO42" s="68"/>
      <c r="AP42" s="64"/>
    </row>
    <row r="43" spans="1:42" x14ac:dyDescent="0.2">
      <c r="A43" s="63"/>
      <c r="B43" s="26"/>
      <c r="C43" s="26"/>
      <c r="D43" s="26"/>
      <c r="E43" s="26"/>
      <c r="G43" s="36" t="s">
        <v>21</v>
      </c>
      <c r="H43" s="73"/>
      <c r="I43" s="74"/>
      <c r="J43" s="28"/>
      <c r="K43" s="28"/>
      <c r="L43" s="28"/>
      <c r="M43" s="28"/>
      <c r="N43" s="28"/>
      <c r="O43" s="73"/>
      <c r="P43" s="74"/>
      <c r="Q43" s="28"/>
      <c r="R43" s="28"/>
      <c r="S43" s="28"/>
      <c r="T43" s="28"/>
      <c r="U43" s="28"/>
      <c r="V43" s="73"/>
      <c r="W43" s="82"/>
      <c r="X43" s="83"/>
      <c r="Y43" s="83"/>
      <c r="Z43" s="83"/>
      <c r="AA43" s="83"/>
      <c r="AB43" s="83"/>
      <c r="AC43" s="84"/>
      <c r="AD43" s="74"/>
      <c r="AF43" s="26" t="s">
        <v>22</v>
      </c>
      <c r="AG43" s="26"/>
      <c r="AH43" s="26"/>
      <c r="AI43" s="26"/>
      <c r="AJ43" s="26"/>
      <c r="AK43" s="26"/>
      <c r="AL43" s="26"/>
      <c r="AM43" s="26"/>
      <c r="AN43" s="38"/>
      <c r="AO43" s="70"/>
      <c r="AP43" s="64"/>
    </row>
    <row r="44" spans="1:42" ht="6" customHeight="1" thickBot="1" x14ac:dyDescent="0.25">
      <c r="A44" s="75"/>
      <c r="B44" s="28"/>
      <c r="C44" s="28"/>
      <c r="D44" s="28"/>
      <c r="E44" s="28"/>
      <c r="F44" s="28"/>
      <c r="G44" s="28"/>
      <c r="H44" s="70"/>
      <c r="I44" s="38"/>
      <c r="J44" s="28"/>
      <c r="K44" s="28"/>
      <c r="L44" s="28"/>
      <c r="M44" s="28"/>
      <c r="N44" s="28"/>
      <c r="O44" s="70"/>
      <c r="P44" s="38"/>
      <c r="Q44" s="28"/>
      <c r="R44" s="28"/>
      <c r="S44" s="28"/>
      <c r="T44" s="28"/>
      <c r="U44" s="28"/>
      <c r="V44" s="70"/>
      <c r="W44" s="85"/>
      <c r="X44" s="86"/>
      <c r="Y44" s="86"/>
      <c r="Z44" s="86"/>
      <c r="AA44" s="86"/>
      <c r="AB44" s="86"/>
      <c r="AC44" s="87"/>
      <c r="AD44" s="38"/>
      <c r="AE44" s="28"/>
      <c r="AF44" s="28"/>
      <c r="AG44" s="28"/>
      <c r="AH44" s="28"/>
      <c r="AI44" s="28"/>
      <c r="AJ44" s="28"/>
      <c r="AK44" s="28"/>
      <c r="AL44" s="28"/>
      <c r="AM44" s="28"/>
      <c r="AN44" s="28"/>
      <c r="AO44" s="28"/>
      <c r="AP44" s="76"/>
    </row>
    <row r="45" spans="1:42" ht="6" customHeight="1" thickTop="1" x14ac:dyDescent="0.2">
      <c r="A45" s="60"/>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9"/>
    </row>
    <row r="46" spans="1:42" x14ac:dyDescent="0.2">
      <c r="A46" s="63"/>
      <c r="B46" s="90" t="s">
        <v>23</v>
      </c>
      <c r="C46" s="91"/>
      <c r="D46" s="91"/>
      <c r="E46" s="91"/>
      <c r="F46" s="91"/>
      <c r="G46" s="91"/>
      <c r="H46" s="91" t="s">
        <v>246</v>
      </c>
      <c r="I46" s="91"/>
      <c r="J46" s="91"/>
      <c r="K46" s="91"/>
      <c r="L46" s="91"/>
      <c r="M46" s="91"/>
      <c r="N46" s="91"/>
      <c r="O46" s="91" t="s">
        <v>247</v>
      </c>
      <c r="P46" s="91"/>
      <c r="Q46" s="92"/>
      <c r="R46" s="92"/>
      <c r="S46" s="92"/>
      <c r="T46" s="91"/>
      <c r="U46" s="91"/>
      <c r="AL46" s="92"/>
      <c r="AM46" s="92"/>
      <c r="AN46" s="92"/>
      <c r="AO46" s="92"/>
      <c r="AP46" s="93"/>
    </row>
    <row r="47" spans="1:42" x14ac:dyDescent="0.2">
      <c r="A47" s="63"/>
      <c r="B47" s="90"/>
      <c r="C47" s="92"/>
      <c r="D47" s="92"/>
      <c r="E47" s="92"/>
      <c r="F47" s="92"/>
      <c r="G47" s="92"/>
      <c r="H47" s="91" t="s">
        <v>248</v>
      </c>
      <c r="I47" s="91"/>
      <c r="J47" s="91"/>
      <c r="K47" s="91"/>
      <c r="L47" s="91"/>
      <c r="M47" s="91"/>
      <c r="N47" s="91"/>
      <c r="O47" s="91" t="s">
        <v>249</v>
      </c>
      <c r="P47" s="91"/>
      <c r="Q47" s="92"/>
      <c r="R47" s="92"/>
      <c r="S47" s="92"/>
      <c r="T47" s="91"/>
      <c r="U47" s="91"/>
      <c r="V47" s="91"/>
      <c r="W47" s="91"/>
      <c r="X47" s="91" t="s">
        <v>250</v>
      </c>
      <c r="Y47" s="91"/>
      <c r="Z47" s="92"/>
      <c r="AA47" s="92"/>
      <c r="AB47" s="92"/>
      <c r="AC47" s="92"/>
      <c r="AD47" s="92"/>
      <c r="AE47" s="92"/>
      <c r="AF47" s="92"/>
      <c r="AG47" s="92"/>
      <c r="AH47" s="92"/>
      <c r="AI47" s="91"/>
      <c r="AL47" s="92"/>
      <c r="AM47" s="92"/>
      <c r="AN47" s="92"/>
      <c r="AO47" s="92"/>
      <c r="AP47" s="93"/>
    </row>
    <row r="48" spans="1:42" x14ac:dyDescent="0.2">
      <c r="A48" s="63"/>
      <c r="B48" s="90"/>
      <c r="C48" s="92"/>
      <c r="D48" s="92"/>
      <c r="E48" s="92"/>
      <c r="F48" s="92"/>
      <c r="G48" s="92"/>
      <c r="H48" s="91" t="s">
        <v>251</v>
      </c>
      <c r="I48" s="91"/>
      <c r="J48" s="91"/>
      <c r="K48" s="91"/>
      <c r="L48" s="91"/>
      <c r="M48" s="91"/>
      <c r="N48" s="91"/>
      <c r="O48" s="91" t="s">
        <v>252</v>
      </c>
      <c r="P48" s="91"/>
      <c r="Q48" s="92"/>
      <c r="R48" s="92"/>
      <c r="S48" s="92"/>
      <c r="T48" s="91"/>
      <c r="U48" s="91"/>
      <c r="V48" s="26"/>
      <c r="W48" s="26"/>
      <c r="X48" s="26"/>
      <c r="Y48" s="26"/>
      <c r="Z48" s="26"/>
      <c r="AA48" s="337" t="s">
        <v>25</v>
      </c>
      <c r="AB48" s="337"/>
      <c r="AC48" s="337"/>
      <c r="AD48" s="337"/>
      <c r="AE48" s="337"/>
      <c r="AF48" s="337"/>
      <c r="AG48" s="337"/>
      <c r="AH48" s="337"/>
      <c r="AI48" s="337"/>
      <c r="AL48" s="92"/>
      <c r="AM48" s="92"/>
      <c r="AN48" s="92"/>
      <c r="AO48" s="92"/>
      <c r="AP48" s="93"/>
    </row>
    <row r="49" spans="1:42" ht="6" customHeight="1" x14ac:dyDescent="0.2">
      <c r="A49" s="7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76"/>
    </row>
    <row r="50" spans="1:42" ht="6" customHeight="1" x14ac:dyDescent="0.2">
      <c r="A50" s="77"/>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78"/>
    </row>
    <row r="51" spans="1:42" ht="11.25" customHeight="1" x14ac:dyDescent="0.2">
      <c r="A51" s="94"/>
      <c r="C51" s="4"/>
      <c r="D51" s="4"/>
      <c r="E51" s="4"/>
      <c r="F51" s="5"/>
      <c r="G51" s="6" t="s">
        <v>26</v>
      </c>
      <c r="H51" s="345">
        <v>0</v>
      </c>
      <c r="I51" s="346"/>
      <c r="J51" s="349" t="str">
        <f>RIGHT(INDEX(Language_Translations,3,MATCH(Language_Selected,Language_Options,0)),1)</f>
        <v>1</v>
      </c>
      <c r="K51" s="350"/>
      <c r="L51" s="92"/>
      <c r="N51" s="92"/>
      <c r="O51" s="4"/>
      <c r="P51" s="4"/>
      <c r="Q51" s="6" t="s">
        <v>26</v>
      </c>
      <c r="R51" s="7"/>
      <c r="S51" s="8"/>
      <c r="T51" s="9"/>
      <c r="U51" s="10"/>
      <c r="V51" s="92"/>
      <c r="X51" s="4"/>
      <c r="Y51" s="4"/>
      <c r="Z51" s="4"/>
      <c r="AA51" s="4"/>
      <c r="AB51" s="6" t="s">
        <v>27</v>
      </c>
      <c r="AC51" s="11"/>
      <c r="AD51" s="12"/>
      <c r="AE51" s="9"/>
      <c r="AF51" s="10"/>
      <c r="AG51" s="92"/>
      <c r="AH51" s="95"/>
      <c r="AI51" s="96"/>
      <c r="AJ51" s="96"/>
      <c r="AK51" s="96"/>
      <c r="AL51" s="96"/>
      <c r="AM51" s="40" t="s">
        <v>307</v>
      </c>
      <c r="AN51" s="9"/>
      <c r="AO51" s="10"/>
      <c r="AP51" s="93"/>
    </row>
    <row r="52" spans="1:42" ht="11.25" customHeight="1" x14ac:dyDescent="0.2">
      <c r="A52" s="94"/>
      <c r="C52" s="92"/>
      <c r="D52" s="4"/>
      <c r="E52" s="4"/>
      <c r="F52" s="5"/>
      <c r="G52" s="6" t="s">
        <v>28</v>
      </c>
      <c r="H52" s="347"/>
      <c r="I52" s="348"/>
      <c r="J52" s="351"/>
      <c r="K52" s="352"/>
      <c r="L52" s="92"/>
      <c r="N52" s="92"/>
      <c r="O52" s="4"/>
      <c r="P52" s="4"/>
      <c r="Q52" s="6" t="s">
        <v>29</v>
      </c>
      <c r="R52" s="13"/>
      <c r="S52" s="14"/>
      <c r="T52" s="15"/>
      <c r="U52" s="16"/>
      <c r="V52" s="92"/>
      <c r="X52" s="92"/>
      <c r="Y52" s="4"/>
      <c r="Z52" s="4"/>
      <c r="AA52" s="4"/>
      <c r="AB52" s="6" t="s">
        <v>30</v>
      </c>
      <c r="AC52" s="17"/>
      <c r="AD52" s="18"/>
      <c r="AE52" s="15"/>
      <c r="AF52" s="16"/>
      <c r="AG52" s="92"/>
      <c r="AH52" s="95"/>
      <c r="AI52" s="96"/>
      <c r="AJ52" s="96"/>
      <c r="AK52" s="96"/>
      <c r="AL52" s="96"/>
      <c r="AM52" s="40" t="s">
        <v>31</v>
      </c>
      <c r="AN52" s="15"/>
      <c r="AO52" s="16"/>
      <c r="AP52" s="93"/>
    </row>
    <row r="53" spans="1:42" ht="11.25" customHeight="1" x14ac:dyDescent="0.2">
      <c r="A53" s="94"/>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3"/>
    </row>
    <row r="54" spans="1:42" ht="11.25" customHeight="1" x14ac:dyDescent="0.2">
      <c r="A54" s="63"/>
      <c r="C54" s="19"/>
      <c r="D54" s="19"/>
      <c r="E54" s="19"/>
      <c r="F54" s="5"/>
      <c r="G54" s="6" t="s">
        <v>26</v>
      </c>
      <c r="H54" s="354" t="s">
        <v>32</v>
      </c>
      <c r="I54" s="354"/>
      <c r="J54" s="354"/>
      <c r="K54" s="354"/>
      <c r="L54" s="354"/>
      <c r="M54" s="354"/>
      <c r="N54" s="354"/>
      <c r="O54" s="354"/>
      <c r="P54" s="354"/>
      <c r="Q54" s="354"/>
      <c r="R54" s="322"/>
      <c r="S54" s="322"/>
      <c r="T54" s="20" t="s">
        <v>33</v>
      </c>
      <c r="V54" s="52"/>
      <c r="W54" s="52"/>
      <c r="X54" s="21"/>
      <c r="Y54" s="5"/>
      <c r="Z54" s="5"/>
      <c r="AA54" s="5"/>
      <c r="AB54" s="5"/>
      <c r="AC54" s="5"/>
      <c r="AD54" s="26"/>
      <c r="AE54" s="92"/>
      <c r="AF54" s="92"/>
      <c r="AG54" s="92"/>
      <c r="AH54" s="92"/>
      <c r="AI54" s="92"/>
      <c r="AJ54" s="92"/>
      <c r="AK54" s="92"/>
      <c r="AL54" s="92"/>
      <c r="AM54" s="92"/>
      <c r="AN54" s="92"/>
      <c r="AO54" s="92"/>
      <c r="AP54" s="64"/>
    </row>
    <row r="55" spans="1:42" ht="11.25" customHeight="1" x14ac:dyDescent="0.2">
      <c r="A55" s="63"/>
      <c r="C55" s="19"/>
      <c r="D55" s="19"/>
      <c r="E55" s="19"/>
      <c r="F55" s="5"/>
      <c r="G55" s="6" t="s">
        <v>28</v>
      </c>
      <c r="H55" s="355"/>
      <c r="I55" s="355"/>
      <c r="J55" s="355"/>
      <c r="K55" s="355"/>
      <c r="L55" s="355"/>
      <c r="M55" s="355"/>
      <c r="N55" s="355"/>
      <c r="O55" s="355"/>
      <c r="P55" s="355"/>
      <c r="Q55" s="355"/>
      <c r="R55" s="322"/>
      <c r="S55" s="322"/>
      <c r="T55" s="322"/>
      <c r="V55" s="50" t="str">
        <f>translations!B$3&amp;" "&amp;translations!B$1</f>
        <v>01 ENGLISH</v>
      </c>
      <c r="AB55" s="22"/>
      <c r="AC55" s="50" t="str">
        <f>translations!D$3&amp;" "&amp;translations!D$1</f>
        <v>03 LANGUAGE 3</v>
      </c>
      <c r="AD55" s="22"/>
      <c r="AE55" s="22"/>
      <c r="AF55" s="22"/>
      <c r="AG55" s="22"/>
      <c r="AH55" s="22"/>
      <c r="AJ55" s="50" t="str">
        <f>translations!F$3&amp;" "&amp;translations!F$1</f>
        <v>05 LANGUAGE 5</v>
      </c>
      <c r="AN55" s="92"/>
      <c r="AO55" s="92"/>
      <c r="AP55" s="64"/>
    </row>
    <row r="56" spans="1:42" ht="11.25" customHeight="1" x14ac:dyDescent="0.2">
      <c r="A56" s="63"/>
      <c r="B56" s="19"/>
      <c r="C56" s="19"/>
      <c r="D56" s="19"/>
      <c r="E56" s="19"/>
      <c r="F56" s="5"/>
      <c r="G56" s="6"/>
      <c r="H56" s="21"/>
      <c r="I56" s="21"/>
      <c r="J56" s="21"/>
      <c r="K56" s="21"/>
      <c r="L56" s="21"/>
      <c r="M56" s="21"/>
      <c r="N56" s="21"/>
      <c r="O56" s="21"/>
      <c r="P56" s="21"/>
      <c r="Q56" s="21"/>
      <c r="R56" s="322"/>
      <c r="S56" s="322"/>
      <c r="T56" s="322"/>
      <c r="V56" s="50" t="str">
        <f>translations!C$3&amp;" "&amp;translations!C$1</f>
        <v>02 LANGUAGE 2</v>
      </c>
      <c r="W56" s="22"/>
      <c r="X56" s="22"/>
      <c r="Y56" s="22"/>
      <c r="Z56" s="22"/>
      <c r="AA56" s="22"/>
      <c r="AC56" s="50" t="str">
        <f>translations!E$3&amp;" "&amp;translations!E$1</f>
        <v>04 LANGUAGE 4</v>
      </c>
      <c r="AD56" s="22"/>
      <c r="AE56" s="22"/>
      <c r="AF56" s="22"/>
      <c r="AG56" s="22"/>
      <c r="AH56" s="22"/>
      <c r="AJ56" s="50" t="str">
        <f>translations!G$3&amp;" "&amp;translations!G$1</f>
        <v>06 LANGUAGE 6</v>
      </c>
      <c r="AN56" s="92"/>
      <c r="AO56" s="92"/>
      <c r="AP56" s="64"/>
    </row>
    <row r="57" spans="1:42" ht="6" customHeight="1" thickBot="1" x14ac:dyDescent="0.25">
      <c r="A57" s="65"/>
      <c r="B57" s="66"/>
      <c r="C57" s="97"/>
      <c r="D57" s="66"/>
      <c r="E57" s="66"/>
      <c r="F57" s="66"/>
      <c r="G57" s="66"/>
      <c r="H57" s="66"/>
      <c r="I57" s="66"/>
      <c r="J57" s="66"/>
      <c r="K57" s="66"/>
      <c r="L57" s="66"/>
      <c r="M57" s="66"/>
      <c r="N57" s="66"/>
      <c r="O57" s="66"/>
      <c r="P57" s="66"/>
      <c r="Q57" s="66"/>
      <c r="R57" s="66"/>
      <c r="S57" s="66"/>
      <c r="T57" s="66"/>
      <c r="U57" s="66"/>
      <c r="V57" s="66"/>
      <c r="W57" s="66"/>
      <c r="X57" s="66"/>
      <c r="Y57" s="98"/>
      <c r="Z57" s="98"/>
      <c r="AA57" s="98"/>
      <c r="AB57" s="66"/>
      <c r="AC57" s="66"/>
      <c r="AD57" s="66"/>
      <c r="AE57" s="98"/>
      <c r="AF57" s="98"/>
      <c r="AG57" s="98"/>
      <c r="AH57" s="98"/>
      <c r="AI57" s="98"/>
      <c r="AJ57" s="98"/>
      <c r="AK57" s="98"/>
      <c r="AL57" s="98"/>
      <c r="AM57" s="98"/>
      <c r="AN57" s="98"/>
      <c r="AO57" s="98"/>
      <c r="AP57" s="67"/>
    </row>
    <row r="58" spans="1:42" ht="6" customHeight="1" thickTop="1" x14ac:dyDescent="0.2">
      <c r="A58" s="99"/>
      <c r="B58" s="100"/>
      <c r="C58" s="100"/>
      <c r="D58" s="100"/>
      <c r="E58" s="100"/>
      <c r="F58" s="100"/>
      <c r="G58" s="100"/>
      <c r="H58" s="100"/>
      <c r="I58" s="100"/>
      <c r="J58" s="100"/>
      <c r="K58" s="100"/>
      <c r="L58" s="100"/>
      <c r="M58" s="100"/>
      <c r="N58" s="100"/>
      <c r="O58" s="101"/>
      <c r="P58" s="102"/>
      <c r="Q58" s="100"/>
      <c r="R58" s="100"/>
      <c r="S58" s="100"/>
      <c r="T58" s="100"/>
      <c r="U58" s="100"/>
      <c r="V58" s="100"/>
      <c r="W58" s="100"/>
      <c r="X58" s="100"/>
      <c r="Y58" s="100"/>
      <c r="Z58" s="100"/>
      <c r="AA58" s="100"/>
      <c r="AB58" s="100"/>
      <c r="AC58" s="100"/>
      <c r="AD58" s="101"/>
      <c r="AE58" s="102"/>
      <c r="AF58" s="100"/>
      <c r="AG58" s="100"/>
      <c r="AH58" s="100"/>
      <c r="AI58" s="100"/>
      <c r="AJ58" s="101"/>
      <c r="AK58" s="102"/>
      <c r="AL58" s="100"/>
      <c r="AM58" s="100"/>
      <c r="AN58" s="100"/>
      <c r="AO58" s="100"/>
      <c r="AP58" s="103"/>
    </row>
    <row r="59" spans="1:42" x14ac:dyDescent="0.2">
      <c r="A59" s="104"/>
      <c r="B59" s="356" t="s">
        <v>34</v>
      </c>
      <c r="C59" s="356"/>
      <c r="D59" s="356"/>
      <c r="E59" s="356"/>
      <c r="F59" s="356"/>
      <c r="G59" s="356"/>
      <c r="H59" s="356"/>
      <c r="I59" s="356"/>
      <c r="J59" s="356"/>
      <c r="K59" s="356"/>
      <c r="L59" s="356"/>
      <c r="M59" s="356"/>
      <c r="N59" s="356"/>
      <c r="O59" s="105"/>
      <c r="P59" s="106"/>
      <c r="Q59" s="356" t="s">
        <v>35</v>
      </c>
      <c r="R59" s="356"/>
      <c r="S59" s="356"/>
      <c r="T59" s="356"/>
      <c r="U59" s="356"/>
      <c r="V59" s="356"/>
      <c r="W59" s="356"/>
      <c r="X59" s="356"/>
      <c r="Y59" s="356"/>
      <c r="Z59" s="356"/>
      <c r="AA59" s="356"/>
      <c r="AB59" s="356"/>
      <c r="AC59" s="356"/>
      <c r="AD59" s="105"/>
      <c r="AE59" s="357" t="s">
        <v>36</v>
      </c>
      <c r="AF59" s="356"/>
      <c r="AG59" s="356"/>
      <c r="AH59" s="356"/>
      <c r="AI59" s="356"/>
      <c r="AJ59" s="358"/>
      <c r="AK59" s="106"/>
      <c r="AL59" s="356" t="s">
        <v>37</v>
      </c>
      <c r="AM59" s="356"/>
      <c r="AN59" s="356"/>
      <c r="AO59" s="356"/>
      <c r="AP59" s="107"/>
    </row>
    <row r="60" spans="1:42" ht="6" customHeight="1" x14ac:dyDescent="0.2">
      <c r="A60" s="104"/>
      <c r="O60" s="105"/>
      <c r="P60" s="106"/>
      <c r="AD60" s="105"/>
      <c r="AE60" s="106"/>
      <c r="AF60" s="90"/>
      <c r="AG60" s="90"/>
      <c r="AH60" s="90"/>
      <c r="AI60" s="90"/>
      <c r="AJ60" s="105"/>
      <c r="AK60" s="106"/>
      <c r="AL60" s="90"/>
      <c r="AM60" s="90"/>
      <c r="AN60" s="90"/>
      <c r="AO60" s="90"/>
      <c r="AP60" s="107"/>
    </row>
    <row r="61" spans="1:42" x14ac:dyDescent="0.2">
      <c r="A61" s="104"/>
      <c r="B61" s="90"/>
      <c r="C61" s="90"/>
      <c r="D61" s="90"/>
      <c r="E61" s="90"/>
      <c r="F61" s="90"/>
      <c r="G61" s="108"/>
      <c r="H61" s="109"/>
      <c r="I61" s="108"/>
      <c r="J61" s="109"/>
      <c r="K61" s="108"/>
      <c r="L61" s="109"/>
      <c r="M61" s="108"/>
      <c r="N61" s="109"/>
      <c r="O61" s="105"/>
      <c r="P61" s="106"/>
      <c r="Q61" s="90"/>
      <c r="R61" s="90"/>
      <c r="S61" s="90"/>
      <c r="T61" s="90"/>
      <c r="U61" s="90"/>
      <c r="V61" s="108"/>
      <c r="W61" s="109"/>
      <c r="X61" s="108"/>
      <c r="Y61" s="109"/>
      <c r="Z61" s="108"/>
      <c r="AA61" s="109"/>
      <c r="AB61" s="108"/>
      <c r="AC61" s="109"/>
      <c r="AD61" s="105"/>
      <c r="AE61" s="106"/>
      <c r="AF61" s="108"/>
      <c r="AG61" s="109"/>
      <c r="AH61" s="108"/>
      <c r="AI61" s="109"/>
      <c r="AJ61" s="105"/>
      <c r="AK61" s="106"/>
      <c r="AL61" s="108"/>
      <c r="AM61" s="109"/>
      <c r="AN61" s="108"/>
      <c r="AO61" s="109"/>
      <c r="AP61" s="107"/>
    </row>
    <row r="62" spans="1:42" x14ac:dyDescent="0.2">
      <c r="A62" s="104"/>
      <c r="B62" s="90"/>
      <c r="C62" s="90"/>
      <c r="D62" s="90"/>
      <c r="E62" s="90"/>
      <c r="F62" s="91"/>
      <c r="G62" s="110"/>
      <c r="H62" s="111"/>
      <c r="I62" s="110"/>
      <c r="J62" s="111"/>
      <c r="K62" s="110"/>
      <c r="L62" s="111"/>
      <c r="M62" s="110"/>
      <c r="N62" s="111"/>
      <c r="O62" s="105"/>
      <c r="P62" s="106"/>
      <c r="Q62" s="90"/>
      <c r="R62" s="90"/>
      <c r="S62" s="90"/>
      <c r="T62" s="90"/>
      <c r="U62" s="91"/>
      <c r="V62" s="110"/>
      <c r="W62" s="111"/>
      <c r="X62" s="110"/>
      <c r="Y62" s="111"/>
      <c r="Z62" s="110"/>
      <c r="AA62" s="111"/>
      <c r="AB62" s="110"/>
      <c r="AC62" s="111"/>
      <c r="AD62" s="105"/>
      <c r="AE62" s="106"/>
      <c r="AF62" s="110"/>
      <c r="AG62" s="111"/>
      <c r="AH62" s="110"/>
      <c r="AI62" s="111"/>
      <c r="AJ62" s="105"/>
      <c r="AK62" s="106"/>
      <c r="AL62" s="110"/>
      <c r="AM62" s="111"/>
      <c r="AN62" s="110"/>
      <c r="AO62" s="111"/>
      <c r="AP62" s="93"/>
    </row>
    <row r="63" spans="1:42" x14ac:dyDescent="0.2">
      <c r="A63" s="104"/>
      <c r="B63" s="359" t="s">
        <v>16</v>
      </c>
      <c r="C63" s="359"/>
      <c r="D63" s="359"/>
      <c r="E63" s="359"/>
      <c r="F63" s="91"/>
      <c r="G63" s="353" t="s">
        <v>38</v>
      </c>
      <c r="H63" s="353"/>
      <c r="I63" s="353"/>
      <c r="J63" s="353"/>
      <c r="K63" s="353"/>
      <c r="L63" s="353"/>
      <c r="M63" s="353"/>
      <c r="N63" s="353"/>
      <c r="O63" s="105"/>
      <c r="P63" s="106"/>
      <c r="Q63" s="359" t="s">
        <v>16</v>
      </c>
      <c r="R63" s="359"/>
      <c r="S63" s="359"/>
      <c r="T63" s="359"/>
      <c r="U63" s="91"/>
      <c r="V63" s="353" t="s">
        <v>38</v>
      </c>
      <c r="W63" s="353"/>
      <c r="X63" s="353"/>
      <c r="Y63" s="353"/>
      <c r="Z63" s="353"/>
      <c r="AA63" s="353"/>
      <c r="AB63" s="353"/>
      <c r="AC63" s="353"/>
      <c r="AD63" s="105"/>
      <c r="AE63" s="106"/>
      <c r="AF63" s="353" t="s">
        <v>38</v>
      </c>
      <c r="AG63" s="353"/>
      <c r="AH63" s="353"/>
      <c r="AI63" s="353"/>
      <c r="AJ63" s="112"/>
      <c r="AK63" s="106"/>
      <c r="AL63" s="353" t="s">
        <v>38</v>
      </c>
      <c r="AM63" s="353"/>
      <c r="AN63" s="353"/>
      <c r="AO63" s="353"/>
      <c r="AP63" s="93"/>
    </row>
    <row r="64" spans="1:42" ht="6" customHeight="1" thickBot="1" x14ac:dyDescent="0.25">
      <c r="A64" s="113"/>
      <c r="B64" s="114"/>
      <c r="C64" s="114"/>
      <c r="D64" s="114"/>
      <c r="E64" s="114"/>
      <c r="F64" s="114"/>
      <c r="G64" s="114"/>
      <c r="H64" s="114"/>
      <c r="I64" s="114"/>
      <c r="J64" s="114"/>
      <c r="K64" s="114"/>
      <c r="L64" s="114"/>
      <c r="M64" s="114"/>
      <c r="N64" s="114"/>
      <c r="O64" s="115"/>
      <c r="P64" s="116"/>
      <c r="Q64" s="114"/>
      <c r="R64" s="114"/>
      <c r="S64" s="114"/>
      <c r="T64" s="114"/>
      <c r="U64" s="114"/>
      <c r="V64" s="114"/>
      <c r="W64" s="114"/>
      <c r="X64" s="114"/>
      <c r="Y64" s="114"/>
      <c r="Z64" s="114"/>
      <c r="AA64" s="114"/>
      <c r="AB64" s="114"/>
      <c r="AC64" s="114"/>
      <c r="AD64" s="115"/>
      <c r="AE64" s="116"/>
      <c r="AF64" s="114"/>
      <c r="AG64" s="114"/>
      <c r="AH64" s="114"/>
      <c r="AI64" s="114"/>
      <c r="AJ64" s="115"/>
      <c r="AK64" s="116"/>
      <c r="AL64" s="114"/>
      <c r="AM64" s="114"/>
      <c r="AN64" s="114"/>
      <c r="AO64" s="114"/>
      <c r="AP64" s="117"/>
    </row>
    <row r="65" spans="1:54" ht="6" customHeight="1" thickTop="1" x14ac:dyDescent="0.2">
      <c r="A65" s="90"/>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row>
    <row r="66" spans="1:54" ht="11.25" customHeight="1" x14ac:dyDescent="0.2">
      <c r="B66" s="344" t="s">
        <v>308</v>
      </c>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26"/>
      <c r="AR66" s="26"/>
      <c r="AS66" s="26"/>
      <c r="AT66" s="26"/>
      <c r="AU66" s="26"/>
      <c r="AV66" s="26"/>
      <c r="AW66" s="26"/>
      <c r="AX66" s="26"/>
      <c r="AY66" s="26"/>
      <c r="AZ66" s="26"/>
      <c r="BA66" s="26"/>
      <c r="BB66" s="26"/>
    </row>
    <row r="67" spans="1:54" ht="6" customHeight="1" x14ac:dyDescent="0.2"/>
  </sheetData>
  <sheetProtection formatCells="0" formatRows="0" insertRows="0" deleteRows="0"/>
  <mergeCells count="25">
    <mergeCell ref="B66:AP66"/>
    <mergeCell ref="H51:I52"/>
    <mergeCell ref="J51:K52"/>
    <mergeCell ref="AF63:AI63"/>
    <mergeCell ref="H54:Q55"/>
    <mergeCell ref="B59:N59"/>
    <mergeCell ref="Q59:AC59"/>
    <mergeCell ref="AE59:AJ59"/>
    <mergeCell ref="AL59:AO59"/>
    <mergeCell ref="B63:E63"/>
    <mergeCell ref="G63:N63"/>
    <mergeCell ref="Q63:T63"/>
    <mergeCell ref="V63:AC63"/>
    <mergeCell ref="AL63:AO63"/>
    <mergeCell ref="AA48:AI48"/>
    <mergeCell ref="AL1:AP1"/>
    <mergeCell ref="AL2:AP2"/>
    <mergeCell ref="A3:AP3"/>
    <mergeCell ref="A4:AP4"/>
    <mergeCell ref="B9:AO9"/>
    <mergeCell ref="B23:AO23"/>
    <mergeCell ref="J26:N26"/>
    <mergeCell ref="Q26:U26"/>
    <mergeCell ref="X26:AB26"/>
    <mergeCell ref="AE26:AO26"/>
  </mergeCells>
  <dataValidations count="1">
    <dataValidation type="list" allowBlank="1" showInputMessage="1" showErrorMessage="1" errorTitle="Error" error="Please select a language listed below." sqref="V54:W54 H54">
      <formula1>Language_Options</formula1>
    </dataValidation>
  </dataValidations>
  <printOptions horizontalCentered="1"/>
  <pageMargins left="0.5" right="0.5" top="0.5" bottom="0.5" header="0.3" footer="0.3"/>
  <pageSetup paperSize="9"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3300"/>
  </sheetPr>
  <dimension ref="A1:BB107"/>
  <sheetViews>
    <sheetView view="pageBreakPreview" topLeftCell="A73" zoomScaleNormal="100" zoomScaleSheetLayoutView="100" workbookViewId="0">
      <selection activeCell="E74" sqref="E74:T81"/>
    </sheetView>
  </sheetViews>
  <sheetFormatPr defaultColWidth="2.83203125" defaultRowHeight="11.25" x14ac:dyDescent="0.2"/>
  <cols>
    <col min="1" max="1" width="1.83203125" style="188" customWidth="1"/>
    <col min="2" max="2" width="4.83203125" style="169" customWidth="1"/>
    <col min="3" max="4" width="1.83203125" style="188" customWidth="1"/>
    <col min="5" max="6" width="2.83203125" style="188" customWidth="1"/>
    <col min="7" max="8" width="2.83203125" style="188"/>
    <col min="9" max="14" width="2.83203125" style="189"/>
    <col min="15" max="15" width="2.83203125" style="189" customWidth="1"/>
    <col min="16" max="20" width="2.83203125" style="189"/>
    <col min="21" max="22" width="1.83203125" style="188" customWidth="1"/>
    <col min="23" max="34" width="2.83203125" style="188"/>
    <col min="35" max="35" width="2.83203125" style="188" customWidth="1"/>
    <col min="36" max="36" width="2.83203125" style="188"/>
    <col min="37" max="37" width="2.83203125" style="188" customWidth="1"/>
    <col min="38" max="38" width="2.83203125" style="122" customWidth="1"/>
    <col min="39" max="41" width="1.83203125" style="188" customWidth="1"/>
    <col min="42" max="42" width="4.83203125" style="123" customWidth="1"/>
    <col min="43" max="43" width="1.83203125" style="188" customWidth="1"/>
    <col min="44" max="16384" width="2.83203125" style="188"/>
  </cols>
  <sheetData>
    <row r="1" spans="1:43" x14ac:dyDescent="0.2">
      <c r="A1" s="364" t="s">
        <v>299</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row>
    <row r="2" spans="1:43" x14ac:dyDescent="0.2">
      <c r="A2" s="26"/>
      <c r="B2" s="298"/>
      <c r="C2" s="24"/>
      <c r="D2" s="24"/>
      <c r="E2" s="24"/>
      <c r="F2" s="24"/>
      <c r="G2" s="24"/>
      <c r="H2" s="24"/>
      <c r="I2" s="136"/>
      <c r="J2" s="136"/>
      <c r="K2" s="136"/>
      <c r="L2" s="136"/>
      <c r="M2" s="136"/>
      <c r="N2" s="136"/>
      <c r="O2" s="136"/>
      <c r="P2" s="136"/>
      <c r="Q2" s="136"/>
      <c r="R2" s="136"/>
      <c r="S2" s="136"/>
      <c r="T2" s="136"/>
      <c r="U2" s="27"/>
      <c r="V2" s="24"/>
      <c r="W2" s="24"/>
      <c r="X2" s="24"/>
      <c r="Y2" s="24"/>
      <c r="Z2" s="24"/>
      <c r="AA2" s="24"/>
      <c r="AB2" s="24"/>
      <c r="AC2" s="24"/>
      <c r="AD2" s="24"/>
      <c r="AE2" s="24"/>
      <c r="AF2" s="24"/>
      <c r="AG2" s="24"/>
      <c r="AH2" s="24"/>
      <c r="AI2" s="24"/>
      <c r="AJ2" s="24"/>
      <c r="AK2" s="24"/>
      <c r="AL2" s="32"/>
      <c r="AM2" s="24"/>
      <c r="AN2" s="24"/>
      <c r="AO2" s="24"/>
      <c r="AP2" s="24"/>
      <c r="AQ2" s="24"/>
    </row>
    <row r="3" spans="1:43" x14ac:dyDescent="0.2">
      <c r="A3" s="234"/>
      <c r="B3" s="298"/>
      <c r="C3" s="237"/>
      <c r="D3" s="237"/>
      <c r="E3" s="237"/>
      <c r="F3" s="237"/>
      <c r="G3" s="237"/>
      <c r="H3" s="237"/>
      <c r="I3" s="136"/>
      <c r="J3" s="136"/>
      <c r="K3" s="136"/>
      <c r="L3" s="136"/>
      <c r="M3" s="136"/>
      <c r="N3" s="136"/>
      <c r="O3" s="136"/>
      <c r="P3" s="136"/>
      <c r="Q3" s="136"/>
      <c r="R3" s="136"/>
      <c r="S3" s="136"/>
      <c r="T3" s="136"/>
      <c r="U3" s="235"/>
      <c r="V3" s="237"/>
      <c r="W3" s="237"/>
      <c r="X3" s="237"/>
      <c r="Y3" s="237"/>
      <c r="Z3" s="237"/>
      <c r="AA3" s="237"/>
      <c r="AB3" s="237"/>
      <c r="AC3" s="237"/>
      <c r="AD3" s="237"/>
      <c r="AE3" s="237"/>
      <c r="AF3" s="237"/>
      <c r="AG3" s="237"/>
      <c r="AH3" s="237"/>
      <c r="AI3" s="237"/>
      <c r="AJ3" s="237"/>
      <c r="AK3" s="237"/>
      <c r="AL3" s="236"/>
      <c r="AM3" s="237"/>
      <c r="AN3" s="237"/>
      <c r="AO3" s="237"/>
      <c r="AP3" s="237"/>
      <c r="AQ3" s="237"/>
    </row>
    <row r="4" spans="1:43" ht="11.25" customHeight="1" x14ac:dyDescent="0.2">
      <c r="A4" s="26"/>
      <c r="B4" s="367" t="str">
        <f ca="1">VLOOKUP(INDIRECT(ADDRESS(ROW()-3,COLUMN()-1)),Language_Translations,MATCH(Language_Selected,Language_Options,0),FALSE)</f>
        <v>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The questions usually take about 10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26"/>
    </row>
    <row r="5" spans="1:43" x14ac:dyDescent="0.2">
      <c r="A5" s="26"/>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26"/>
    </row>
    <row r="6" spans="1:43" x14ac:dyDescent="0.2">
      <c r="A6" s="26"/>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26"/>
    </row>
    <row r="7" spans="1:43" x14ac:dyDescent="0.2">
      <c r="A7" s="26"/>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26"/>
    </row>
    <row r="8" spans="1:43" x14ac:dyDescent="0.2">
      <c r="A8" s="26"/>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26"/>
    </row>
    <row r="9" spans="1:43" x14ac:dyDescent="0.2">
      <c r="A9" s="26"/>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26"/>
    </row>
    <row r="10" spans="1:43" x14ac:dyDescent="0.2">
      <c r="A10" s="26"/>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26"/>
    </row>
    <row r="11" spans="1:43" x14ac:dyDescent="0.2">
      <c r="A11" s="26"/>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26"/>
    </row>
    <row r="12" spans="1:43" x14ac:dyDescent="0.2">
      <c r="A12" s="26"/>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26"/>
    </row>
    <row r="13" spans="1:43" x14ac:dyDescent="0.2">
      <c r="A13" s="26"/>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26"/>
    </row>
    <row r="14" spans="1:43" x14ac:dyDescent="0.2">
      <c r="A14" s="26"/>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26"/>
    </row>
    <row r="15" spans="1:43" ht="11.25" customHeight="1" x14ac:dyDescent="0.2">
      <c r="A15" s="2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26"/>
    </row>
    <row r="16" spans="1:43" x14ac:dyDescent="0.2">
      <c r="A16" s="2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26"/>
    </row>
    <row r="17" spans="1:54" s="123" customFormat="1" x14ac:dyDescent="0.2">
      <c r="A17" s="24"/>
      <c r="B17" s="260"/>
      <c r="C17" s="24"/>
      <c r="D17" s="24"/>
      <c r="E17" s="24"/>
      <c r="F17" s="24"/>
      <c r="G17" s="24"/>
      <c r="H17" s="24"/>
      <c r="I17" s="136"/>
      <c r="J17" s="136"/>
      <c r="K17" s="136"/>
      <c r="L17" s="136"/>
      <c r="M17" s="136"/>
      <c r="N17" s="136"/>
      <c r="O17" s="136"/>
      <c r="P17" s="136"/>
      <c r="Q17" s="136"/>
      <c r="R17" s="136"/>
      <c r="S17" s="136"/>
      <c r="T17" s="136"/>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row>
    <row r="18" spans="1:54" s="123" customFormat="1" x14ac:dyDescent="0.2">
      <c r="B18" s="361" t="s">
        <v>41</v>
      </c>
      <c r="C18" s="361"/>
      <c r="D18" s="361"/>
      <c r="E18" s="361"/>
      <c r="F18" s="361"/>
      <c r="G18" s="361"/>
      <c r="H18" s="361"/>
      <c r="I18" s="361"/>
      <c r="J18" s="361"/>
      <c r="K18" s="361"/>
      <c r="L18" s="147"/>
      <c r="M18" s="147"/>
      <c r="N18" s="147"/>
      <c r="O18" s="147"/>
      <c r="P18" s="147"/>
      <c r="Q18" s="147"/>
      <c r="R18" s="147"/>
      <c r="S18" s="147"/>
      <c r="T18" s="147"/>
      <c r="U18" s="28"/>
      <c r="V18" s="28"/>
      <c r="W18" s="28"/>
      <c r="X18" s="28"/>
      <c r="Y18" s="28"/>
      <c r="Z18" s="28"/>
      <c r="AA18" s="28"/>
      <c r="AB18" s="361" t="s">
        <v>11</v>
      </c>
      <c r="AC18" s="361"/>
      <c r="AD18" s="361"/>
      <c r="AE18" s="28"/>
      <c r="AF18" s="28"/>
      <c r="AG18" s="28"/>
      <c r="AH18" s="28"/>
      <c r="AI18" s="28"/>
      <c r="AJ18" s="28"/>
      <c r="AK18" s="28"/>
      <c r="AL18" s="28"/>
      <c r="AM18" s="26"/>
      <c r="AN18" s="26"/>
      <c r="AO18" s="26"/>
      <c r="AP18" s="26"/>
      <c r="AQ18" s="26"/>
      <c r="AR18" s="26"/>
      <c r="AS18" s="26"/>
      <c r="AT18" s="26"/>
      <c r="AU18" s="26"/>
      <c r="AV18" s="26"/>
      <c r="AW18" s="26"/>
      <c r="AX18" s="26"/>
      <c r="AY18" s="24"/>
      <c r="AZ18" s="24"/>
      <c r="BA18" s="24"/>
    </row>
    <row r="19" spans="1:54" s="123" customFormat="1" x14ac:dyDescent="0.2">
      <c r="A19" s="26"/>
      <c r="B19" s="295"/>
      <c r="C19" s="26"/>
      <c r="D19" s="26"/>
      <c r="E19" s="26"/>
      <c r="F19" s="26"/>
      <c r="G19" s="26"/>
      <c r="H19" s="26"/>
      <c r="I19" s="134"/>
      <c r="J19" s="134"/>
      <c r="K19" s="134"/>
      <c r="L19" s="134"/>
      <c r="M19" s="134"/>
      <c r="N19" s="134"/>
      <c r="O19" s="134"/>
      <c r="P19" s="134"/>
      <c r="Q19" s="134"/>
      <c r="R19" s="134"/>
      <c r="S19" s="134"/>
      <c r="T19" s="134"/>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4"/>
      <c r="AZ19" s="24"/>
      <c r="BA19" s="24"/>
    </row>
    <row r="20" spans="1:54" s="123" customFormat="1" x14ac:dyDescent="0.2">
      <c r="D20" s="229"/>
      <c r="E20" s="229"/>
      <c r="F20" s="229"/>
      <c r="G20" s="229"/>
      <c r="H20" s="229"/>
      <c r="I20" s="230"/>
      <c r="J20" s="230"/>
      <c r="K20" s="230"/>
      <c r="L20" s="230"/>
      <c r="M20" s="230"/>
      <c r="N20" s="230"/>
      <c r="O20" s="135" t="s">
        <v>42</v>
      </c>
      <c r="P20" s="171"/>
      <c r="Q20" s="171"/>
      <c r="R20" s="131"/>
      <c r="S20" s="171"/>
      <c r="T20" s="171"/>
      <c r="U20" s="26"/>
      <c r="W20" s="26"/>
      <c r="Y20" s="26"/>
      <c r="Z20" s="26"/>
      <c r="AA20" s="26"/>
      <c r="AB20" s="26"/>
      <c r="AC20" s="26"/>
      <c r="AD20" s="26"/>
      <c r="AE20" s="26"/>
      <c r="AF20" s="26"/>
      <c r="AG20" s="26"/>
      <c r="AJ20" s="36" t="s">
        <v>43</v>
      </c>
      <c r="AR20" s="26"/>
      <c r="AS20" s="26"/>
      <c r="AT20" s="26"/>
      <c r="AV20" s="26"/>
      <c r="BA20" s="24"/>
      <c r="BB20" s="24"/>
    </row>
    <row r="21" spans="1:54" s="123" customFormat="1" x14ac:dyDescent="0.2">
      <c r="C21" s="24"/>
      <c r="D21" s="24"/>
      <c r="E21" s="24"/>
      <c r="F21" s="24"/>
      <c r="G21" s="24"/>
      <c r="H21" s="24"/>
      <c r="I21" s="136"/>
      <c r="J21" s="136"/>
      <c r="K21" s="136"/>
      <c r="L21" s="136"/>
      <c r="M21" s="136"/>
      <c r="N21" s="136"/>
      <c r="O21" s="135" t="s">
        <v>44</v>
      </c>
      <c r="P21" s="140" t="s">
        <v>7</v>
      </c>
      <c r="Q21" s="131">
        <v>1</v>
      </c>
      <c r="R21" s="136"/>
      <c r="S21" s="171"/>
      <c r="T21" s="136"/>
      <c r="U21" s="24"/>
      <c r="V21" s="24"/>
      <c r="W21" s="24"/>
      <c r="Y21" s="24"/>
      <c r="Z21" s="24"/>
      <c r="AA21" s="24"/>
      <c r="AB21" s="24"/>
      <c r="AC21" s="24"/>
      <c r="AD21" s="24"/>
      <c r="AE21" s="24"/>
      <c r="AF21" s="24"/>
      <c r="AG21" s="24"/>
      <c r="AJ21" s="36" t="s">
        <v>44</v>
      </c>
      <c r="AK21" s="69" t="s">
        <v>7</v>
      </c>
      <c r="AL21" s="150">
        <v>2</v>
      </c>
      <c r="AM21" s="26"/>
      <c r="AP21" s="26" t="s">
        <v>45</v>
      </c>
      <c r="AQ21" s="24"/>
      <c r="AR21" s="24"/>
      <c r="AS21" s="24"/>
      <c r="AT21" s="24"/>
      <c r="AU21" s="24"/>
      <c r="AV21" s="24"/>
      <c r="AW21" s="24"/>
      <c r="AX21" s="24"/>
      <c r="AY21" s="24"/>
      <c r="AZ21" s="24"/>
      <c r="BA21" s="24"/>
    </row>
    <row r="22" spans="1:54" s="123" customFormat="1" x14ac:dyDescent="0.2">
      <c r="I22" s="171"/>
      <c r="J22" s="171"/>
      <c r="K22" s="171"/>
      <c r="L22" s="171"/>
      <c r="M22" s="171"/>
      <c r="N22" s="171"/>
      <c r="O22" s="171"/>
      <c r="P22" s="171"/>
      <c r="Q22" s="171"/>
      <c r="R22" s="171"/>
      <c r="S22" s="171"/>
      <c r="T22" s="171"/>
    </row>
    <row r="23" spans="1:54" s="123" customFormat="1" x14ac:dyDescent="0.2">
      <c r="I23" s="171"/>
      <c r="J23" s="171"/>
      <c r="K23" s="171"/>
      <c r="L23" s="171"/>
      <c r="M23" s="171"/>
      <c r="N23" s="171"/>
      <c r="O23" s="171"/>
      <c r="P23" s="171"/>
      <c r="Q23" s="171"/>
      <c r="R23" s="171"/>
      <c r="S23" s="171"/>
      <c r="T23" s="171"/>
    </row>
    <row r="24" spans="1:54" ht="6" customHeight="1" x14ac:dyDescent="0.2">
      <c r="A24" s="26"/>
      <c r="B24" s="298"/>
      <c r="C24" s="24"/>
      <c r="D24" s="24"/>
      <c r="E24" s="24"/>
      <c r="F24" s="24"/>
      <c r="G24" s="24"/>
      <c r="H24" s="24"/>
      <c r="I24" s="136"/>
      <c r="J24" s="136"/>
      <c r="K24" s="136"/>
      <c r="L24" s="136"/>
      <c r="M24" s="136"/>
      <c r="N24" s="136"/>
      <c r="O24" s="136"/>
      <c r="P24" s="136"/>
      <c r="Q24" s="136"/>
      <c r="R24" s="136"/>
      <c r="S24" s="136"/>
      <c r="T24" s="136"/>
      <c r="U24" s="24"/>
      <c r="V24" s="24"/>
      <c r="W24" s="24"/>
      <c r="X24" s="24"/>
      <c r="Y24" s="24"/>
      <c r="Z24" s="24"/>
      <c r="AA24" s="24"/>
      <c r="AB24" s="24"/>
      <c r="AC24" s="24"/>
      <c r="AD24" s="24"/>
      <c r="AE24" s="24"/>
      <c r="AF24" s="24"/>
      <c r="AG24" s="24"/>
      <c r="AH24" s="24"/>
      <c r="AI24" s="24"/>
      <c r="AJ24" s="24"/>
      <c r="AK24" s="24"/>
      <c r="AL24" s="32"/>
      <c r="AM24" s="24"/>
      <c r="AN24" s="24"/>
      <c r="AO24" s="24"/>
      <c r="AP24" s="24"/>
      <c r="AQ24" s="24"/>
    </row>
    <row r="25" spans="1:54" x14ac:dyDescent="0.2">
      <c r="A25" s="365" t="s">
        <v>46</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row>
    <row r="26" spans="1:54" ht="6" customHeight="1" x14ac:dyDescent="0.2">
      <c r="A26" s="24"/>
      <c r="B26" s="298"/>
      <c r="C26" s="24"/>
      <c r="D26" s="24"/>
      <c r="E26" s="24"/>
      <c r="F26" s="24"/>
      <c r="G26" s="24"/>
      <c r="H26" s="24"/>
      <c r="I26" s="136"/>
      <c r="J26" s="136"/>
      <c r="K26" s="136"/>
      <c r="L26" s="136"/>
      <c r="M26" s="136"/>
      <c r="N26" s="136"/>
      <c r="O26" s="136"/>
      <c r="P26" s="136"/>
      <c r="Q26" s="136"/>
      <c r="R26" s="136"/>
      <c r="S26" s="136"/>
      <c r="T26" s="136"/>
      <c r="U26" s="24"/>
      <c r="V26" s="24"/>
      <c r="W26" s="24"/>
      <c r="X26" s="24"/>
      <c r="Y26" s="24"/>
      <c r="Z26" s="24"/>
      <c r="AA26" s="24"/>
      <c r="AB26" s="24"/>
      <c r="AC26" s="24"/>
      <c r="AD26" s="24"/>
      <c r="AE26" s="24"/>
      <c r="AF26" s="24"/>
      <c r="AG26" s="24"/>
      <c r="AH26" s="24"/>
      <c r="AI26" s="24"/>
      <c r="AJ26" s="24"/>
      <c r="AK26" s="24"/>
      <c r="AL26" s="32"/>
      <c r="AM26" s="24"/>
      <c r="AN26" s="24"/>
      <c r="AO26" s="24"/>
      <c r="AP26" s="24"/>
      <c r="AQ26" s="24"/>
    </row>
    <row r="27" spans="1:54" s="231" customFormat="1" ht="11.25" customHeight="1" thickBot="1" x14ac:dyDescent="0.25">
      <c r="A27" s="125"/>
      <c r="B27" s="290" t="s">
        <v>47</v>
      </c>
      <c r="C27" s="127"/>
      <c r="D27" s="128"/>
      <c r="E27" s="366" t="s">
        <v>48</v>
      </c>
      <c r="F27" s="366"/>
      <c r="G27" s="366"/>
      <c r="H27" s="366"/>
      <c r="I27" s="366"/>
      <c r="J27" s="366"/>
      <c r="K27" s="366"/>
      <c r="L27" s="366"/>
      <c r="M27" s="366"/>
      <c r="N27" s="366"/>
      <c r="O27" s="366"/>
      <c r="P27" s="366"/>
      <c r="Q27" s="366"/>
      <c r="R27" s="366"/>
      <c r="S27" s="366"/>
      <c r="T27" s="366"/>
      <c r="U27" s="127"/>
      <c r="V27" s="128"/>
      <c r="W27" s="366" t="s">
        <v>49</v>
      </c>
      <c r="X27" s="366"/>
      <c r="Y27" s="366"/>
      <c r="Z27" s="366"/>
      <c r="AA27" s="366"/>
      <c r="AB27" s="366"/>
      <c r="AC27" s="366"/>
      <c r="AD27" s="366"/>
      <c r="AE27" s="366"/>
      <c r="AF27" s="366"/>
      <c r="AG27" s="366"/>
      <c r="AH27" s="366"/>
      <c r="AI27" s="366"/>
      <c r="AJ27" s="366"/>
      <c r="AK27" s="366"/>
      <c r="AL27" s="366"/>
      <c r="AM27" s="127"/>
      <c r="AN27" s="128"/>
      <c r="AO27" s="366" t="s">
        <v>50</v>
      </c>
      <c r="AP27" s="366"/>
      <c r="AQ27" s="125"/>
    </row>
    <row r="28" spans="1:54" ht="6" customHeight="1" x14ac:dyDescent="0.2">
      <c r="A28" s="182"/>
      <c r="B28" s="289"/>
      <c r="C28" s="73"/>
      <c r="D28" s="74"/>
      <c r="E28" s="26"/>
      <c r="F28" s="26"/>
      <c r="G28" s="26"/>
      <c r="H28" s="26"/>
      <c r="I28" s="134"/>
      <c r="J28" s="134"/>
      <c r="K28" s="134"/>
      <c r="L28" s="134"/>
      <c r="M28" s="134"/>
      <c r="N28" s="134"/>
      <c r="O28" s="134"/>
      <c r="P28" s="134"/>
      <c r="Q28" s="134"/>
      <c r="R28" s="134"/>
      <c r="S28" s="134"/>
      <c r="T28" s="134"/>
      <c r="U28" s="73"/>
      <c r="V28" s="74"/>
      <c r="W28" s="26"/>
      <c r="X28" s="26"/>
      <c r="Y28" s="26"/>
      <c r="Z28" s="26"/>
      <c r="AA28" s="26"/>
      <c r="AB28" s="26"/>
      <c r="AC28" s="26"/>
      <c r="AD28" s="26"/>
      <c r="AE28" s="26"/>
      <c r="AF28" s="26"/>
      <c r="AG28" s="26"/>
      <c r="AH28" s="26"/>
      <c r="AI28" s="26"/>
      <c r="AJ28" s="26"/>
      <c r="AK28" s="26"/>
      <c r="AL28" s="36"/>
      <c r="AM28" s="73"/>
      <c r="AN28" s="74"/>
      <c r="AO28" s="26"/>
      <c r="AP28" s="26"/>
      <c r="AQ28" s="183"/>
    </row>
    <row r="29" spans="1:54" x14ac:dyDescent="0.2">
      <c r="A29" s="182"/>
      <c r="B29" s="162">
        <v>101</v>
      </c>
      <c r="C29" s="73"/>
      <c r="D29" s="74"/>
      <c r="E29" s="360" t="s">
        <v>51</v>
      </c>
      <c r="F29" s="360"/>
      <c r="G29" s="360"/>
      <c r="H29" s="360"/>
      <c r="I29" s="360"/>
      <c r="J29" s="360"/>
      <c r="K29" s="360"/>
      <c r="L29" s="360"/>
      <c r="M29" s="360"/>
      <c r="N29" s="360"/>
      <c r="O29" s="360"/>
      <c r="P29" s="360"/>
      <c r="Q29" s="360"/>
      <c r="R29" s="360"/>
      <c r="S29" s="360"/>
      <c r="T29" s="360"/>
      <c r="U29" s="73"/>
      <c r="V29" s="74"/>
      <c r="W29" s="26"/>
      <c r="X29" s="26"/>
      <c r="Y29" s="26"/>
      <c r="Z29" s="26"/>
      <c r="AA29" s="26"/>
      <c r="AB29" s="26"/>
      <c r="AC29" s="26"/>
      <c r="AD29" s="26"/>
      <c r="AE29" s="26"/>
      <c r="AF29" s="26"/>
      <c r="AG29" s="26"/>
      <c r="AH29" s="26"/>
      <c r="AI29" s="39"/>
      <c r="AJ29" s="68"/>
      <c r="AK29" s="39"/>
      <c r="AL29" s="33"/>
      <c r="AM29" s="73"/>
      <c r="AN29" s="74"/>
      <c r="AO29" s="26"/>
      <c r="AP29" s="26"/>
      <c r="AQ29" s="183"/>
    </row>
    <row r="30" spans="1:54" x14ac:dyDescent="0.2">
      <c r="A30" s="182"/>
      <c r="B30" s="289"/>
      <c r="C30" s="73"/>
      <c r="D30" s="74"/>
      <c r="E30" s="360"/>
      <c r="F30" s="360"/>
      <c r="G30" s="360"/>
      <c r="H30" s="360"/>
      <c r="I30" s="360"/>
      <c r="J30" s="360"/>
      <c r="K30" s="360"/>
      <c r="L30" s="360"/>
      <c r="M30" s="360"/>
      <c r="N30" s="360"/>
      <c r="O30" s="360"/>
      <c r="P30" s="360"/>
      <c r="Q30" s="360"/>
      <c r="R30" s="360"/>
      <c r="S30" s="360"/>
      <c r="T30" s="360"/>
      <c r="U30" s="73"/>
      <c r="V30" s="74"/>
      <c r="W30" s="26" t="s">
        <v>52</v>
      </c>
      <c r="X30" s="26"/>
      <c r="Y30" s="26"/>
      <c r="Z30" s="69" t="s">
        <v>7</v>
      </c>
      <c r="AA30" s="69"/>
      <c r="AB30" s="69"/>
      <c r="AC30" s="69"/>
      <c r="AD30" s="69"/>
      <c r="AE30" s="69"/>
      <c r="AF30" s="69"/>
      <c r="AG30" s="69"/>
      <c r="AH30" s="69"/>
      <c r="AI30" s="38"/>
      <c r="AJ30" s="70"/>
      <c r="AK30" s="38"/>
      <c r="AL30" s="34"/>
      <c r="AM30" s="73"/>
      <c r="AN30" s="74"/>
      <c r="AO30" s="26"/>
      <c r="AP30" s="26"/>
      <c r="AQ30" s="183"/>
    </row>
    <row r="31" spans="1:54" x14ac:dyDescent="0.2">
      <c r="A31" s="182"/>
      <c r="B31" s="289"/>
      <c r="C31" s="73"/>
      <c r="D31" s="74"/>
      <c r="E31" s="360"/>
      <c r="F31" s="360"/>
      <c r="G31" s="360"/>
      <c r="H31" s="360"/>
      <c r="I31" s="360"/>
      <c r="J31" s="360"/>
      <c r="K31" s="360"/>
      <c r="L31" s="360"/>
      <c r="M31" s="360"/>
      <c r="N31" s="360"/>
      <c r="O31" s="360"/>
      <c r="P31" s="360"/>
      <c r="Q31" s="360"/>
      <c r="R31" s="360"/>
      <c r="S31" s="360"/>
      <c r="T31" s="360"/>
      <c r="U31" s="73"/>
      <c r="V31" s="74"/>
      <c r="W31" s="26"/>
      <c r="X31" s="26"/>
      <c r="Y31" s="26"/>
      <c r="Z31" s="26"/>
      <c r="AA31" s="26"/>
      <c r="AB31" s="26"/>
      <c r="AC31" s="26"/>
      <c r="AD31" s="26"/>
      <c r="AE31" s="26"/>
      <c r="AF31" s="26"/>
      <c r="AG31" s="26"/>
      <c r="AH31" s="26"/>
      <c r="AI31" s="39"/>
      <c r="AJ31" s="68"/>
      <c r="AK31" s="39"/>
      <c r="AL31" s="33"/>
      <c r="AM31" s="73"/>
      <c r="AN31" s="74"/>
      <c r="AO31" s="26"/>
      <c r="AP31" s="26"/>
      <c r="AQ31" s="183"/>
    </row>
    <row r="32" spans="1:54" x14ac:dyDescent="0.2">
      <c r="A32" s="182"/>
      <c r="B32" s="289"/>
      <c r="C32" s="73"/>
      <c r="D32" s="74"/>
      <c r="E32" s="360"/>
      <c r="F32" s="360"/>
      <c r="G32" s="360"/>
      <c r="H32" s="360"/>
      <c r="I32" s="360"/>
      <c r="J32" s="360"/>
      <c r="K32" s="360"/>
      <c r="L32" s="360"/>
      <c r="M32" s="360"/>
      <c r="N32" s="360"/>
      <c r="O32" s="360"/>
      <c r="P32" s="360"/>
      <c r="Q32" s="360"/>
      <c r="R32" s="360"/>
      <c r="S32" s="360"/>
      <c r="T32" s="360"/>
      <c r="U32" s="73"/>
      <c r="V32" s="74"/>
      <c r="W32" s="26" t="s">
        <v>53</v>
      </c>
      <c r="X32" s="26"/>
      <c r="Y32" s="26"/>
      <c r="Z32" s="69" t="s">
        <v>7</v>
      </c>
      <c r="AA32" s="141"/>
      <c r="AB32" s="69"/>
      <c r="AC32" s="69"/>
      <c r="AD32" s="69"/>
      <c r="AE32" s="69"/>
      <c r="AF32" s="69"/>
      <c r="AG32" s="69"/>
      <c r="AH32" s="69"/>
      <c r="AI32" s="38"/>
      <c r="AJ32" s="70"/>
      <c r="AK32" s="38"/>
      <c r="AL32" s="34"/>
      <c r="AM32" s="73"/>
      <c r="AN32" s="74"/>
      <c r="AO32" s="26"/>
      <c r="AP32" s="26"/>
      <c r="AQ32" s="183"/>
    </row>
    <row r="33" spans="1:43" ht="6" customHeight="1" thickBot="1" x14ac:dyDescent="0.25">
      <c r="A33" s="184"/>
      <c r="B33" s="290"/>
      <c r="C33" s="127"/>
      <c r="D33" s="128"/>
      <c r="E33" s="125"/>
      <c r="F33" s="125"/>
      <c r="G33" s="125"/>
      <c r="H33" s="125"/>
      <c r="I33" s="166"/>
      <c r="J33" s="166"/>
      <c r="K33" s="166"/>
      <c r="L33" s="166"/>
      <c r="M33" s="166"/>
      <c r="N33" s="166"/>
      <c r="O33" s="166"/>
      <c r="P33" s="166"/>
      <c r="Q33" s="166"/>
      <c r="R33" s="166"/>
      <c r="S33" s="166"/>
      <c r="T33" s="166"/>
      <c r="U33" s="127"/>
      <c r="V33" s="128"/>
      <c r="W33" s="125"/>
      <c r="X33" s="125"/>
      <c r="Y33" s="125"/>
      <c r="Z33" s="125"/>
      <c r="AA33" s="125"/>
      <c r="AB33" s="125"/>
      <c r="AC33" s="125"/>
      <c r="AD33" s="125"/>
      <c r="AE33" s="125"/>
      <c r="AF33" s="125"/>
      <c r="AG33" s="125"/>
      <c r="AH33" s="125"/>
      <c r="AI33" s="125"/>
      <c r="AJ33" s="125"/>
      <c r="AK33" s="125"/>
      <c r="AL33" s="176"/>
      <c r="AM33" s="127"/>
      <c r="AN33" s="128"/>
      <c r="AO33" s="125"/>
      <c r="AP33" s="125"/>
      <c r="AQ33" s="185"/>
    </row>
    <row r="34" spans="1:43" ht="6" customHeight="1" x14ac:dyDescent="0.2">
      <c r="A34" s="25"/>
      <c r="B34" s="288"/>
      <c r="C34" s="68"/>
      <c r="D34" s="39"/>
      <c r="E34" s="25"/>
      <c r="F34" s="25"/>
      <c r="G34" s="25"/>
      <c r="H34" s="25"/>
      <c r="I34" s="30"/>
      <c r="J34" s="30"/>
      <c r="K34" s="30"/>
      <c r="L34" s="30"/>
      <c r="M34" s="30"/>
      <c r="N34" s="30"/>
      <c r="O34" s="30"/>
      <c r="P34" s="30"/>
      <c r="Q34" s="30"/>
      <c r="R34" s="30"/>
      <c r="S34" s="30"/>
      <c r="T34" s="30"/>
      <c r="U34" s="68"/>
      <c r="V34" s="39"/>
      <c r="W34" s="25"/>
      <c r="X34" s="25"/>
      <c r="Y34" s="25"/>
      <c r="Z34" s="25"/>
      <c r="AA34" s="25"/>
      <c r="AB34" s="25"/>
      <c r="AC34" s="25"/>
      <c r="AD34" s="25"/>
      <c r="AE34" s="25"/>
      <c r="AF34" s="25"/>
      <c r="AG34" s="25"/>
      <c r="AH34" s="25"/>
      <c r="AI34" s="25"/>
      <c r="AJ34" s="25"/>
      <c r="AK34" s="25"/>
      <c r="AL34" s="158"/>
      <c r="AM34" s="68"/>
      <c r="AN34" s="39"/>
      <c r="AO34" s="25"/>
      <c r="AP34" s="25"/>
      <c r="AQ34" s="25"/>
    </row>
    <row r="35" spans="1:43" x14ac:dyDescent="0.2">
      <c r="A35" s="26"/>
      <c r="B35" s="161">
        <v>102</v>
      </c>
      <c r="C35" s="73"/>
      <c r="D35" s="74"/>
      <c r="E35" s="362" t="str">
        <f ca="1">VLOOKUP(INDIRECT(ADDRESS(ROW(),COLUMN()-3)),Language_Translations,MATCH(Language_Selected,Language_Options,0),FALSE)</f>
        <v>In what month and year were you born?</v>
      </c>
      <c r="F35" s="362"/>
      <c r="G35" s="362"/>
      <c r="H35" s="362"/>
      <c r="I35" s="362"/>
      <c r="J35" s="362"/>
      <c r="K35" s="362"/>
      <c r="L35" s="362"/>
      <c r="M35" s="362"/>
      <c r="N35" s="362"/>
      <c r="O35" s="362"/>
      <c r="P35" s="362"/>
      <c r="Q35" s="362"/>
      <c r="R35" s="362"/>
      <c r="S35" s="362"/>
      <c r="T35" s="362"/>
      <c r="U35" s="73"/>
      <c r="V35" s="74"/>
      <c r="W35" s="26"/>
      <c r="X35" s="26"/>
      <c r="Y35" s="26"/>
      <c r="Z35" s="26"/>
      <c r="AA35" s="26"/>
      <c r="AB35" s="26"/>
      <c r="AC35" s="26"/>
      <c r="AD35" s="26"/>
      <c r="AE35" s="26"/>
      <c r="AF35" s="26"/>
      <c r="AG35" s="26"/>
      <c r="AH35" s="26"/>
      <c r="AI35" s="39"/>
      <c r="AJ35" s="68"/>
      <c r="AK35" s="39"/>
      <c r="AL35" s="33"/>
      <c r="AM35" s="73"/>
      <c r="AN35" s="74"/>
      <c r="AO35" s="24"/>
      <c r="AP35" s="24"/>
      <c r="AQ35" s="24"/>
    </row>
    <row r="36" spans="1:43" x14ac:dyDescent="0.2">
      <c r="A36" s="26"/>
      <c r="B36" s="298"/>
      <c r="C36" s="73"/>
      <c r="D36" s="74"/>
      <c r="E36" s="362"/>
      <c r="F36" s="362"/>
      <c r="G36" s="362"/>
      <c r="H36" s="362"/>
      <c r="I36" s="362"/>
      <c r="J36" s="362"/>
      <c r="K36" s="362"/>
      <c r="L36" s="362"/>
      <c r="M36" s="362"/>
      <c r="N36" s="362"/>
      <c r="O36" s="362"/>
      <c r="P36" s="362"/>
      <c r="Q36" s="362"/>
      <c r="R36" s="362"/>
      <c r="S36" s="362"/>
      <c r="T36" s="362"/>
      <c r="U36" s="73"/>
      <c r="V36" s="74"/>
      <c r="W36" s="26" t="s">
        <v>13</v>
      </c>
      <c r="X36" s="26"/>
      <c r="Y36" s="26"/>
      <c r="Z36" s="69" t="s">
        <v>7</v>
      </c>
      <c r="AA36" s="141"/>
      <c r="AB36" s="69"/>
      <c r="AC36" s="69"/>
      <c r="AD36" s="69"/>
      <c r="AE36" s="69"/>
      <c r="AF36" s="69"/>
      <c r="AG36" s="69"/>
      <c r="AH36" s="69"/>
      <c r="AI36" s="38"/>
      <c r="AJ36" s="70"/>
      <c r="AK36" s="38"/>
      <c r="AL36" s="34"/>
      <c r="AM36" s="73"/>
      <c r="AN36" s="74"/>
      <c r="AO36" s="24"/>
      <c r="AP36" s="24"/>
      <c r="AQ36" s="24"/>
    </row>
    <row r="37" spans="1:43" x14ac:dyDescent="0.2">
      <c r="A37" s="26"/>
      <c r="B37" s="298"/>
      <c r="C37" s="73"/>
      <c r="D37" s="74"/>
      <c r="E37" s="362"/>
      <c r="F37" s="362"/>
      <c r="G37" s="362"/>
      <c r="H37" s="362"/>
      <c r="I37" s="362"/>
      <c r="J37" s="362"/>
      <c r="K37" s="362"/>
      <c r="L37" s="362"/>
      <c r="M37" s="362"/>
      <c r="N37" s="362"/>
      <c r="O37" s="362"/>
      <c r="P37" s="362"/>
      <c r="Q37" s="362"/>
      <c r="R37" s="362"/>
      <c r="S37" s="362"/>
      <c r="T37" s="362"/>
      <c r="U37" s="73"/>
      <c r="V37" s="74"/>
      <c r="W37" s="24"/>
      <c r="X37" s="24"/>
      <c r="Y37" s="24"/>
      <c r="Z37" s="24"/>
      <c r="AA37" s="24"/>
      <c r="AB37" s="24"/>
      <c r="AC37" s="24"/>
      <c r="AD37" s="24"/>
      <c r="AE37" s="24"/>
      <c r="AF37" s="24"/>
      <c r="AG37" s="24"/>
      <c r="AH37" s="24"/>
      <c r="AI37" s="24"/>
      <c r="AJ37" s="24"/>
      <c r="AK37" s="24"/>
      <c r="AL37" s="32"/>
      <c r="AM37" s="73"/>
      <c r="AN37" s="74"/>
      <c r="AO37" s="24"/>
      <c r="AP37" s="24"/>
      <c r="AQ37" s="24"/>
    </row>
    <row r="38" spans="1:43" x14ac:dyDescent="0.2">
      <c r="A38" s="26"/>
      <c r="B38" s="298"/>
      <c r="C38" s="73"/>
      <c r="D38" s="74"/>
      <c r="E38" s="362"/>
      <c r="F38" s="362"/>
      <c r="G38" s="362"/>
      <c r="H38" s="362"/>
      <c r="I38" s="362"/>
      <c r="J38" s="362"/>
      <c r="K38" s="362"/>
      <c r="L38" s="362"/>
      <c r="M38" s="362"/>
      <c r="N38" s="362"/>
      <c r="O38" s="362"/>
      <c r="P38" s="362"/>
      <c r="Q38" s="362"/>
      <c r="R38" s="362"/>
      <c r="S38" s="362"/>
      <c r="T38" s="362"/>
      <c r="U38" s="73"/>
      <c r="V38" s="74"/>
      <c r="W38" s="24" t="s">
        <v>55</v>
      </c>
      <c r="X38" s="24"/>
      <c r="Y38" s="24"/>
      <c r="Z38" s="26"/>
      <c r="AA38" s="26"/>
      <c r="AB38" s="26"/>
      <c r="AC38" s="26"/>
      <c r="AD38" s="69" t="s">
        <v>7</v>
      </c>
      <c r="AE38" s="69"/>
      <c r="AF38" s="69"/>
      <c r="AG38" s="141"/>
      <c r="AH38" s="69"/>
      <c r="AI38" s="69"/>
      <c r="AJ38" s="69"/>
      <c r="AK38" s="69"/>
      <c r="AL38" s="175" t="s">
        <v>56</v>
      </c>
      <c r="AM38" s="73"/>
      <c r="AN38" s="74"/>
      <c r="AO38" s="24"/>
      <c r="AP38" s="24"/>
      <c r="AQ38" s="24"/>
    </row>
    <row r="39" spans="1:43" x14ac:dyDescent="0.2">
      <c r="A39" s="26"/>
      <c r="B39" s="298"/>
      <c r="C39" s="73"/>
      <c r="D39" s="74"/>
      <c r="E39" s="362"/>
      <c r="F39" s="362"/>
      <c r="G39" s="362"/>
      <c r="H39" s="362"/>
      <c r="I39" s="362"/>
      <c r="J39" s="362"/>
      <c r="K39" s="362"/>
      <c r="L39" s="362"/>
      <c r="M39" s="362"/>
      <c r="N39" s="362"/>
      <c r="O39" s="362"/>
      <c r="P39" s="362"/>
      <c r="Q39" s="362"/>
      <c r="R39" s="362"/>
      <c r="S39" s="362"/>
      <c r="T39" s="362"/>
      <c r="U39" s="73"/>
      <c r="V39" s="74"/>
      <c r="W39" s="24"/>
      <c r="X39" s="24"/>
      <c r="Y39" s="24"/>
      <c r="Z39" s="26"/>
      <c r="AA39" s="26"/>
      <c r="AB39" s="26"/>
      <c r="AC39" s="26"/>
      <c r="AD39" s="26"/>
      <c r="AE39" s="26"/>
      <c r="AF39" s="26"/>
      <c r="AG39" s="26"/>
      <c r="AH39" s="26"/>
      <c r="AI39" s="26"/>
      <c r="AJ39" s="26"/>
      <c r="AK39" s="26"/>
      <c r="AL39" s="175"/>
      <c r="AM39" s="73"/>
      <c r="AN39" s="74"/>
      <c r="AO39" s="24"/>
      <c r="AP39" s="24"/>
      <c r="AQ39" s="24"/>
    </row>
    <row r="40" spans="1:43" x14ac:dyDescent="0.2">
      <c r="A40" s="26"/>
      <c r="B40" s="298"/>
      <c r="C40" s="73"/>
      <c r="D40" s="74"/>
      <c r="E40" s="362"/>
      <c r="F40" s="362"/>
      <c r="G40" s="362"/>
      <c r="H40" s="362"/>
      <c r="I40" s="362"/>
      <c r="J40" s="362"/>
      <c r="K40" s="362"/>
      <c r="L40" s="362"/>
      <c r="M40" s="362"/>
      <c r="N40" s="362"/>
      <c r="O40" s="362"/>
      <c r="P40" s="362"/>
      <c r="Q40" s="362"/>
      <c r="R40" s="362"/>
      <c r="S40" s="362"/>
      <c r="T40" s="362"/>
      <c r="U40" s="73"/>
      <c r="V40" s="74"/>
      <c r="W40" s="26"/>
      <c r="X40" s="26"/>
      <c r="Y40" s="26"/>
      <c r="Z40" s="26"/>
      <c r="AA40" s="26"/>
      <c r="AB40" s="26"/>
      <c r="AC40" s="26"/>
      <c r="AD40" s="26"/>
      <c r="AE40" s="39"/>
      <c r="AF40" s="68"/>
      <c r="AG40" s="39"/>
      <c r="AH40" s="68"/>
      <c r="AI40" s="39"/>
      <c r="AJ40" s="68"/>
      <c r="AK40" s="39"/>
      <c r="AL40" s="33"/>
      <c r="AM40" s="73"/>
      <c r="AN40" s="74"/>
      <c r="AO40" s="24"/>
      <c r="AP40" s="24"/>
      <c r="AQ40" s="24"/>
    </row>
    <row r="41" spans="1:43" x14ac:dyDescent="0.2">
      <c r="A41" s="26"/>
      <c r="B41" s="298"/>
      <c r="C41" s="73"/>
      <c r="D41" s="74"/>
      <c r="E41" s="362"/>
      <c r="F41" s="362"/>
      <c r="G41" s="362"/>
      <c r="H41" s="362"/>
      <c r="I41" s="362"/>
      <c r="J41" s="362"/>
      <c r="K41" s="362"/>
      <c r="L41" s="362"/>
      <c r="M41" s="362"/>
      <c r="N41" s="362"/>
      <c r="O41" s="362"/>
      <c r="P41" s="362"/>
      <c r="Q41" s="362"/>
      <c r="R41" s="362"/>
      <c r="S41" s="362"/>
      <c r="T41" s="362"/>
      <c r="U41" s="73"/>
      <c r="V41" s="74"/>
      <c r="W41" s="26" t="s">
        <v>14</v>
      </c>
      <c r="X41" s="26"/>
      <c r="Y41" s="69" t="s">
        <v>7</v>
      </c>
      <c r="Z41" s="141"/>
      <c r="AA41" s="69"/>
      <c r="AB41" s="69"/>
      <c r="AC41" s="69"/>
      <c r="AD41" s="69"/>
      <c r="AE41" s="38"/>
      <c r="AF41" s="70"/>
      <c r="AG41" s="38"/>
      <c r="AH41" s="70"/>
      <c r="AI41" s="38"/>
      <c r="AJ41" s="70"/>
      <c r="AK41" s="38"/>
      <c r="AL41" s="34"/>
      <c r="AM41" s="73"/>
      <c r="AN41" s="74"/>
      <c r="AO41" s="24"/>
      <c r="AP41" s="24"/>
      <c r="AQ41" s="24"/>
    </row>
    <row r="42" spans="1:43" x14ac:dyDescent="0.2">
      <c r="A42" s="26"/>
      <c r="B42" s="298"/>
      <c r="C42" s="73"/>
      <c r="D42" s="74"/>
      <c r="E42" s="362"/>
      <c r="F42" s="362"/>
      <c r="G42" s="362"/>
      <c r="H42" s="362"/>
      <c r="I42" s="362"/>
      <c r="J42" s="362"/>
      <c r="K42" s="362"/>
      <c r="L42" s="362"/>
      <c r="M42" s="362"/>
      <c r="N42" s="362"/>
      <c r="O42" s="362"/>
      <c r="P42" s="362"/>
      <c r="Q42" s="362"/>
      <c r="R42" s="362"/>
      <c r="S42" s="362"/>
      <c r="T42" s="362"/>
      <c r="U42" s="73"/>
      <c r="V42" s="74"/>
      <c r="W42" s="24"/>
      <c r="X42" s="24"/>
      <c r="Y42" s="24"/>
      <c r="Z42" s="24"/>
      <c r="AA42" s="24"/>
      <c r="AB42" s="24"/>
      <c r="AC42" s="24"/>
      <c r="AD42" s="24"/>
      <c r="AE42" s="24"/>
      <c r="AF42" s="24"/>
      <c r="AG42" s="24"/>
      <c r="AH42" s="24"/>
      <c r="AI42" s="24"/>
      <c r="AJ42" s="24"/>
      <c r="AK42" s="24"/>
      <c r="AL42" s="32"/>
      <c r="AM42" s="73"/>
      <c r="AN42" s="74"/>
      <c r="AO42" s="24"/>
      <c r="AP42" s="24"/>
      <c r="AQ42" s="24"/>
    </row>
    <row r="43" spans="1:43" x14ac:dyDescent="0.2">
      <c r="A43" s="26"/>
      <c r="B43" s="298"/>
      <c r="C43" s="73"/>
      <c r="D43" s="74"/>
      <c r="E43" s="362"/>
      <c r="F43" s="362"/>
      <c r="G43" s="362"/>
      <c r="H43" s="362"/>
      <c r="I43" s="362"/>
      <c r="J43" s="362"/>
      <c r="K43" s="362"/>
      <c r="L43" s="362"/>
      <c r="M43" s="362"/>
      <c r="N43" s="362"/>
      <c r="O43" s="362"/>
      <c r="P43" s="362"/>
      <c r="Q43" s="362"/>
      <c r="R43" s="362"/>
      <c r="S43" s="362"/>
      <c r="T43" s="362"/>
      <c r="U43" s="73"/>
      <c r="V43" s="74"/>
      <c r="W43" s="24" t="s">
        <v>57</v>
      </c>
      <c r="X43" s="24"/>
      <c r="Y43" s="24"/>
      <c r="Z43" s="26"/>
      <c r="AA43" s="26"/>
      <c r="AB43" s="26"/>
      <c r="AC43" s="26"/>
      <c r="AD43" s="69" t="s">
        <v>7</v>
      </c>
      <c r="AE43" s="69"/>
      <c r="AF43" s="141"/>
      <c r="AG43" s="69"/>
      <c r="AH43" s="69"/>
      <c r="AI43" s="69"/>
      <c r="AJ43" s="69"/>
      <c r="AK43" s="69"/>
      <c r="AL43" s="175" t="s">
        <v>58</v>
      </c>
      <c r="AM43" s="73"/>
      <c r="AN43" s="74"/>
      <c r="AO43" s="24"/>
      <c r="AP43" s="24"/>
      <c r="AQ43" s="24"/>
    </row>
    <row r="44" spans="1:43" ht="6" customHeight="1" x14ac:dyDescent="0.2">
      <c r="A44" s="28"/>
      <c r="B44" s="261"/>
      <c r="C44" s="70"/>
      <c r="D44" s="38"/>
      <c r="E44" s="28"/>
      <c r="F44" s="28"/>
      <c r="G44" s="28"/>
      <c r="H44" s="28"/>
      <c r="I44" s="147"/>
      <c r="J44" s="147"/>
      <c r="K44" s="147"/>
      <c r="L44" s="147"/>
      <c r="M44" s="147"/>
      <c r="N44" s="147"/>
      <c r="O44" s="147"/>
      <c r="P44" s="147"/>
      <c r="Q44" s="147"/>
      <c r="R44" s="147"/>
      <c r="S44" s="147"/>
      <c r="T44" s="147"/>
      <c r="U44" s="70"/>
      <c r="V44" s="38"/>
      <c r="W44" s="28"/>
      <c r="X44" s="28"/>
      <c r="Y44" s="28"/>
      <c r="Z44" s="28"/>
      <c r="AA44" s="28"/>
      <c r="AB44" s="28"/>
      <c r="AC44" s="28"/>
      <c r="AD44" s="28"/>
      <c r="AE44" s="28"/>
      <c r="AF44" s="28"/>
      <c r="AG44" s="28"/>
      <c r="AH44" s="28"/>
      <c r="AI44" s="28"/>
      <c r="AJ44" s="28"/>
      <c r="AK44" s="28"/>
      <c r="AL44" s="156"/>
      <c r="AM44" s="70"/>
      <c r="AN44" s="38"/>
      <c r="AO44" s="28"/>
      <c r="AP44" s="28"/>
      <c r="AQ44" s="28"/>
    </row>
    <row r="45" spans="1:43" ht="6" customHeight="1" x14ac:dyDescent="0.2">
      <c r="A45" s="25"/>
      <c r="B45" s="288"/>
      <c r="C45" s="68"/>
      <c r="D45" s="39"/>
      <c r="E45" s="25"/>
      <c r="F45" s="25"/>
      <c r="G45" s="25"/>
      <c r="H45" s="25"/>
      <c r="I45" s="30"/>
      <c r="J45" s="30"/>
      <c r="K45" s="30"/>
      <c r="L45" s="30"/>
      <c r="M45" s="30"/>
      <c r="N45" s="30"/>
      <c r="O45" s="30"/>
      <c r="P45" s="30"/>
      <c r="Q45" s="30"/>
      <c r="R45" s="30"/>
      <c r="S45" s="30"/>
      <c r="T45" s="30"/>
      <c r="U45" s="68"/>
      <c r="V45" s="39"/>
      <c r="W45" s="25"/>
      <c r="X45" s="25"/>
      <c r="Y45" s="25"/>
      <c r="Z45" s="25"/>
      <c r="AA45" s="25"/>
      <c r="AB45" s="25"/>
      <c r="AC45" s="25"/>
      <c r="AD45" s="25"/>
      <c r="AE45" s="25"/>
      <c r="AF45" s="25"/>
      <c r="AG45" s="25"/>
      <c r="AH45" s="25"/>
      <c r="AI45" s="25"/>
      <c r="AJ45" s="25"/>
      <c r="AK45" s="25"/>
      <c r="AL45" s="158"/>
      <c r="AM45" s="68"/>
      <c r="AN45" s="39"/>
      <c r="AO45" s="25"/>
      <c r="AP45" s="25"/>
      <c r="AQ45" s="25"/>
    </row>
    <row r="46" spans="1:43" x14ac:dyDescent="0.2">
      <c r="A46" s="26"/>
      <c r="B46" s="161">
        <v>103</v>
      </c>
      <c r="C46" s="73"/>
      <c r="D46" s="74"/>
      <c r="E46" s="362" t="str">
        <f ca="1">VLOOKUP(INDIRECT(ADDRESS(ROW(),COLUMN()-3)),Language_Translations,MATCH(Language_Selected,Language_Options,0),FALSE)</f>
        <v>How old were you at your last birthday?</v>
      </c>
      <c r="F46" s="362"/>
      <c r="G46" s="362"/>
      <c r="H46" s="362"/>
      <c r="I46" s="362"/>
      <c r="J46" s="362"/>
      <c r="K46" s="362"/>
      <c r="L46" s="362"/>
      <c r="M46" s="362"/>
      <c r="N46" s="362"/>
      <c r="O46" s="362"/>
      <c r="P46" s="362"/>
      <c r="Q46" s="362"/>
      <c r="R46" s="362"/>
      <c r="S46" s="362"/>
      <c r="T46" s="362"/>
      <c r="U46" s="73"/>
      <c r="V46" s="74"/>
      <c r="W46" s="26"/>
      <c r="X46" s="26"/>
      <c r="Y46" s="26"/>
      <c r="Z46" s="26"/>
      <c r="AA46" s="26"/>
      <c r="AB46" s="26"/>
      <c r="AC46" s="26"/>
      <c r="AD46" s="26"/>
      <c r="AE46" s="26"/>
      <c r="AF46" s="26"/>
      <c r="AG46" s="26"/>
      <c r="AH46" s="26"/>
      <c r="AI46" s="39"/>
      <c r="AJ46" s="68"/>
      <c r="AK46" s="39"/>
      <c r="AL46" s="33"/>
      <c r="AM46" s="73"/>
      <c r="AN46" s="74"/>
      <c r="AO46" s="24"/>
      <c r="AP46" s="24"/>
      <c r="AQ46" s="24"/>
    </row>
    <row r="47" spans="1:43" x14ac:dyDescent="0.2">
      <c r="A47" s="26"/>
      <c r="B47" s="298"/>
      <c r="C47" s="73"/>
      <c r="D47" s="74"/>
      <c r="E47" s="362"/>
      <c r="F47" s="362"/>
      <c r="G47" s="362"/>
      <c r="H47" s="362"/>
      <c r="I47" s="362"/>
      <c r="J47" s="362"/>
      <c r="K47" s="362"/>
      <c r="L47" s="362"/>
      <c r="M47" s="362"/>
      <c r="N47" s="362"/>
      <c r="O47" s="362"/>
      <c r="P47" s="362"/>
      <c r="Q47" s="362"/>
      <c r="R47" s="362"/>
      <c r="S47" s="362"/>
      <c r="T47" s="362"/>
      <c r="U47" s="73"/>
      <c r="V47" s="74"/>
      <c r="W47" s="26" t="s">
        <v>60</v>
      </c>
      <c r="X47" s="26"/>
      <c r="Y47" s="26"/>
      <c r="Z47" s="24"/>
      <c r="AA47" s="24"/>
      <c r="AB47" s="24"/>
      <c r="AC47" s="24"/>
      <c r="AD47" s="24"/>
      <c r="AE47" s="24"/>
      <c r="AF47" s="153" t="s">
        <v>7</v>
      </c>
      <c r="AG47" s="153"/>
      <c r="AH47" s="153"/>
      <c r="AI47" s="38"/>
      <c r="AJ47" s="70"/>
      <c r="AK47" s="38"/>
      <c r="AL47" s="34"/>
      <c r="AM47" s="73"/>
      <c r="AN47" s="74"/>
      <c r="AO47" s="24"/>
      <c r="AP47" s="24"/>
      <c r="AQ47" s="24"/>
    </row>
    <row r="48" spans="1:43" x14ac:dyDescent="0.2">
      <c r="A48" s="26"/>
      <c r="B48" s="298"/>
      <c r="C48" s="73"/>
      <c r="D48" s="74"/>
      <c r="E48" s="363" t="s">
        <v>355</v>
      </c>
      <c r="F48" s="363"/>
      <c r="G48" s="363"/>
      <c r="H48" s="363"/>
      <c r="I48" s="363"/>
      <c r="J48" s="363"/>
      <c r="K48" s="363"/>
      <c r="L48" s="363"/>
      <c r="M48" s="363"/>
      <c r="N48" s="363"/>
      <c r="O48" s="363"/>
      <c r="P48" s="363"/>
      <c r="Q48" s="363"/>
      <c r="R48" s="363"/>
      <c r="S48" s="363"/>
      <c r="T48" s="363"/>
      <c r="U48" s="73"/>
      <c r="V48" s="74"/>
      <c r="W48" s="24"/>
      <c r="X48" s="24"/>
      <c r="Y48" s="24"/>
      <c r="Z48" s="24"/>
      <c r="AA48" s="24"/>
      <c r="AB48" s="24"/>
      <c r="AC48" s="24"/>
      <c r="AD48" s="24"/>
      <c r="AE48" s="24"/>
      <c r="AF48" s="24"/>
      <c r="AG48" s="24"/>
      <c r="AH48" s="24"/>
      <c r="AI48" s="24"/>
      <c r="AJ48" s="24"/>
      <c r="AK48" s="24"/>
      <c r="AL48" s="32"/>
      <c r="AM48" s="73"/>
      <c r="AN48" s="74"/>
      <c r="AO48" s="24"/>
      <c r="AP48" s="24"/>
      <c r="AQ48" s="24"/>
    </row>
    <row r="49" spans="1:43" x14ac:dyDescent="0.2">
      <c r="A49" s="26"/>
      <c r="B49" s="298"/>
      <c r="C49" s="73"/>
      <c r="D49" s="74"/>
      <c r="E49" s="363"/>
      <c r="F49" s="363"/>
      <c r="G49" s="363"/>
      <c r="H49" s="363"/>
      <c r="I49" s="363"/>
      <c r="J49" s="363"/>
      <c r="K49" s="363"/>
      <c r="L49" s="363"/>
      <c r="M49" s="363"/>
      <c r="N49" s="363"/>
      <c r="O49" s="363"/>
      <c r="P49" s="363"/>
      <c r="Q49" s="363"/>
      <c r="R49" s="363"/>
      <c r="S49" s="363"/>
      <c r="T49" s="363"/>
      <c r="U49" s="73"/>
      <c r="V49" s="74"/>
      <c r="W49" s="24"/>
      <c r="X49" s="24"/>
      <c r="Y49" s="24"/>
      <c r="Z49" s="24"/>
      <c r="AA49" s="24"/>
      <c r="AB49" s="24"/>
      <c r="AC49" s="24"/>
      <c r="AD49" s="24"/>
      <c r="AE49" s="24"/>
      <c r="AF49" s="24"/>
      <c r="AG49" s="24"/>
      <c r="AH49" s="24"/>
      <c r="AI49" s="24"/>
      <c r="AJ49" s="24"/>
      <c r="AK49" s="24"/>
      <c r="AL49" s="32"/>
      <c r="AM49" s="73"/>
      <c r="AN49" s="74"/>
      <c r="AO49" s="24"/>
      <c r="AP49" s="24"/>
      <c r="AQ49" s="24"/>
    </row>
    <row r="50" spans="1:43" ht="6" customHeight="1" x14ac:dyDescent="0.2">
      <c r="A50" s="28"/>
      <c r="B50" s="261"/>
      <c r="C50" s="70"/>
      <c r="D50" s="38"/>
      <c r="E50" s="28"/>
      <c r="F50" s="28"/>
      <c r="G50" s="28"/>
      <c r="H50" s="28"/>
      <c r="I50" s="147"/>
      <c r="J50" s="147"/>
      <c r="K50" s="147"/>
      <c r="L50" s="147"/>
      <c r="M50" s="147"/>
      <c r="N50" s="147"/>
      <c r="O50" s="147"/>
      <c r="P50" s="147"/>
      <c r="Q50" s="147"/>
      <c r="R50" s="147"/>
      <c r="S50" s="147"/>
      <c r="T50" s="147"/>
      <c r="U50" s="70"/>
      <c r="V50" s="38"/>
      <c r="W50" s="28"/>
      <c r="X50" s="28"/>
      <c r="Y50" s="28"/>
      <c r="Z50" s="28"/>
      <c r="AA50" s="28"/>
      <c r="AB50" s="28"/>
      <c r="AC50" s="28"/>
      <c r="AD50" s="28"/>
      <c r="AE50" s="28"/>
      <c r="AF50" s="28"/>
      <c r="AG50" s="28"/>
      <c r="AH50" s="28"/>
      <c r="AI50" s="28"/>
      <c r="AJ50" s="28"/>
      <c r="AK50" s="28"/>
      <c r="AL50" s="156"/>
      <c r="AM50" s="70"/>
      <c r="AN50" s="38"/>
      <c r="AO50" s="28"/>
      <c r="AP50" s="28"/>
      <c r="AQ50" s="28"/>
    </row>
    <row r="51" spans="1:43" ht="6" customHeight="1" x14ac:dyDescent="0.2">
      <c r="A51" s="25"/>
      <c r="B51" s="288"/>
      <c r="C51" s="68"/>
      <c r="D51" s="39"/>
      <c r="E51" s="25"/>
      <c r="F51" s="25"/>
      <c r="G51" s="25"/>
      <c r="H51" s="25"/>
      <c r="I51" s="30"/>
      <c r="J51" s="30"/>
      <c r="K51" s="30"/>
      <c r="L51" s="30"/>
      <c r="M51" s="30"/>
      <c r="N51" s="30"/>
      <c r="O51" s="30"/>
      <c r="P51" s="30"/>
      <c r="Q51" s="30"/>
      <c r="R51" s="30"/>
      <c r="S51" s="30"/>
      <c r="T51" s="30"/>
      <c r="U51" s="68"/>
      <c r="V51" s="39"/>
      <c r="W51" s="25"/>
      <c r="X51" s="25"/>
      <c r="Y51" s="25"/>
      <c r="Z51" s="25"/>
      <c r="AA51" s="25"/>
      <c r="AB51" s="25"/>
      <c r="AC51" s="25"/>
      <c r="AD51" s="25"/>
      <c r="AE51" s="25"/>
      <c r="AF51" s="25"/>
      <c r="AG51" s="25"/>
      <c r="AH51" s="25"/>
      <c r="AI51" s="25"/>
      <c r="AJ51" s="25"/>
      <c r="AK51" s="25"/>
      <c r="AL51" s="158"/>
      <c r="AM51" s="68"/>
      <c r="AN51" s="39"/>
      <c r="AO51" s="25"/>
      <c r="AP51" s="25"/>
      <c r="AQ51" s="25"/>
    </row>
    <row r="52" spans="1:43" ht="11.25" customHeight="1" x14ac:dyDescent="0.2">
      <c r="A52" s="26"/>
      <c r="B52" s="161">
        <v>104</v>
      </c>
      <c r="C52" s="73"/>
      <c r="D52" s="74"/>
      <c r="E52" s="362" t="str">
        <f ca="1">VLOOKUP(INDIRECT(ADDRESS(ROW(),COLUMN()-3)),Language_Translations,MATCH(Language_Selected,Language_Options,0),FALSE)</f>
        <v>Have you ever attended school?</v>
      </c>
      <c r="F52" s="362"/>
      <c r="G52" s="362"/>
      <c r="H52" s="362"/>
      <c r="I52" s="362"/>
      <c r="J52" s="362"/>
      <c r="K52" s="362"/>
      <c r="L52" s="362"/>
      <c r="M52" s="362"/>
      <c r="N52" s="362"/>
      <c r="O52" s="362"/>
      <c r="P52" s="362"/>
      <c r="Q52" s="362"/>
      <c r="R52" s="362"/>
      <c r="S52" s="362"/>
      <c r="T52" s="362"/>
      <c r="U52" s="73"/>
      <c r="V52" s="74"/>
      <c r="W52" s="24" t="s">
        <v>62</v>
      </c>
      <c r="X52" s="24"/>
      <c r="Y52" s="153" t="s">
        <v>7</v>
      </c>
      <c r="Z52" s="153"/>
      <c r="AA52" s="153"/>
      <c r="AB52" s="153"/>
      <c r="AC52" s="153"/>
      <c r="AD52" s="153"/>
      <c r="AE52" s="153"/>
      <c r="AF52" s="153"/>
      <c r="AG52" s="153"/>
      <c r="AH52" s="153"/>
      <c r="AI52" s="153"/>
      <c r="AJ52" s="153"/>
      <c r="AK52" s="153"/>
      <c r="AL52" s="175" t="s">
        <v>63</v>
      </c>
      <c r="AM52" s="73"/>
      <c r="AN52" s="74"/>
      <c r="AO52" s="24"/>
      <c r="AP52" s="24"/>
      <c r="AQ52" s="24"/>
    </row>
    <row r="53" spans="1:43" x14ac:dyDescent="0.2">
      <c r="A53" s="26"/>
      <c r="B53" s="298"/>
      <c r="C53" s="73"/>
      <c r="D53" s="74"/>
      <c r="E53" s="362"/>
      <c r="F53" s="362"/>
      <c r="G53" s="362"/>
      <c r="H53" s="362"/>
      <c r="I53" s="362"/>
      <c r="J53" s="362"/>
      <c r="K53" s="362"/>
      <c r="L53" s="362"/>
      <c r="M53" s="362"/>
      <c r="N53" s="362"/>
      <c r="O53" s="362"/>
      <c r="P53" s="362"/>
      <c r="Q53" s="362"/>
      <c r="R53" s="362"/>
      <c r="S53" s="362"/>
      <c r="T53" s="362"/>
      <c r="U53" s="73"/>
      <c r="V53" s="74"/>
      <c r="W53" s="24" t="s">
        <v>64</v>
      </c>
      <c r="X53" s="24"/>
      <c r="Y53" s="153" t="s">
        <v>7</v>
      </c>
      <c r="Z53" s="153"/>
      <c r="AA53" s="153"/>
      <c r="AB53" s="153"/>
      <c r="AC53" s="153"/>
      <c r="AD53" s="153"/>
      <c r="AE53" s="153"/>
      <c r="AF53" s="153"/>
      <c r="AG53" s="153"/>
      <c r="AH53" s="153"/>
      <c r="AI53" s="153"/>
      <c r="AJ53" s="153"/>
      <c r="AK53" s="153"/>
      <c r="AL53" s="175" t="s">
        <v>65</v>
      </c>
      <c r="AM53" s="73"/>
      <c r="AN53" s="74"/>
      <c r="AO53" s="24"/>
      <c r="AP53" s="27">
        <v>108</v>
      </c>
      <c r="AQ53" s="24"/>
    </row>
    <row r="54" spans="1:43" ht="6" customHeight="1" x14ac:dyDescent="0.2">
      <c r="A54" s="28"/>
      <c r="B54" s="261"/>
      <c r="C54" s="70"/>
      <c r="D54" s="38"/>
      <c r="E54" s="28"/>
      <c r="F54" s="28"/>
      <c r="G54" s="28"/>
      <c r="H54" s="28"/>
      <c r="I54" s="147"/>
      <c r="J54" s="147"/>
      <c r="K54" s="147"/>
      <c r="L54" s="147"/>
      <c r="M54" s="147"/>
      <c r="N54" s="147"/>
      <c r="O54" s="147"/>
      <c r="P54" s="147"/>
      <c r="Q54" s="147"/>
      <c r="R54" s="147"/>
      <c r="S54" s="147"/>
      <c r="T54" s="147"/>
      <c r="U54" s="70"/>
      <c r="V54" s="38"/>
      <c r="W54" s="28"/>
      <c r="X54" s="28"/>
      <c r="Y54" s="28"/>
      <c r="Z54" s="28"/>
      <c r="AA54" s="28"/>
      <c r="AB54" s="28"/>
      <c r="AC54" s="28"/>
      <c r="AD54" s="28"/>
      <c r="AE54" s="28"/>
      <c r="AF54" s="28"/>
      <c r="AG54" s="28"/>
      <c r="AH54" s="28"/>
      <c r="AI54" s="28"/>
      <c r="AJ54" s="28"/>
      <c r="AK54" s="28"/>
      <c r="AL54" s="156"/>
      <c r="AM54" s="70"/>
      <c r="AN54" s="38"/>
      <c r="AO54" s="28"/>
      <c r="AP54" s="28"/>
      <c r="AQ54" s="28"/>
    </row>
    <row r="55" spans="1:43" ht="6" customHeight="1" x14ac:dyDescent="0.2">
      <c r="A55" s="25"/>
      <c r="B55" s="288"/>
      <c r="C55" s="68"/>
      <c r="D55" s="39"/>
      <c r="E55" s="25"/>
      <c r="F55" s="25"/>
      <c r="G55" s="25"/>
      <c r="H55" s="25"/>
      <c r="I55" s="30"/>
      <c r="J55" s="30"/>
      <c r="K55" s="30"/>
      <c r="L55" s="30"/>
      <c r="M55" s="30"/>
      <c r="N55" s="30"/>
      <c r="O55" s="30"/>
      <c r="P55" s="30"/>
      <c r="Q55" s="30"/>
      <c r="R55" s="30"/>
      <c r="S55" s="30"/>
      <c r="T55" s="30"/>
      <c r="U55" s="68"/>
      <c r="V55" s="39"/>
      <c r="W55" s="25"/>
      <c r="X55" s="25"/>
      <c r="Y55" s="25"/>
      <c r="Z55" s="25"/>
      <c r="AA55" s="25"/>
      <c r="AB55" s="25"/>
      <c r="AC55" s="25"/>
      <c r="AD55" s="25"/>
      <c r="AE55" s="25"/>
      <c r="AF55" s="25"/>
      <c r="AG55" s="25"/>
      <c r="AH55" s="25"/>
      <c r="AI55" s="25"/>
      <c r="AJ55" s="25"/>
      <c r="AK55" s="25"/>
      <c r="AL55" s="158"/>
      <c r="AM55" s="68"/>
      <c r="AN55" s="39"/>
      <c r="AO55" s="25"/>
      <c r="AP55" s="25"/>
      <c r="AQ55" s="25"/>
    </row>
    <row r="56" spans="1:43" ht="11.25" customHeight="1" x14ac:dyDescent="0.2">
      <c r="A56" s="26"/>
      <c r="B56" s="162">
        <v>105</v>
      </c>
      <c r="C56" s="73"/>
      <c r="D56" s="74"/>
      <c r="E56" s="368" t="str">
        <f ca="1">VLOOKUP(INDIRECT(ADDRESS(ROW(),COLUMN()-3)),Language_Translations,MATCH(Language_Selected,Language_Options,0),FALSE)</f>
        <v>What is the highest level of school you attended: primary, secondary, or higher?</v>
      </c>
      <c r="F56" s="368"/>
      <c r="G56" s="368"/>
      <c r="H56" s="368"/>
      <c r="I56" s="368"/>
      <c r="J56" s="368"/>
      <c r="K56" s="368"/>
      <c r="L56" s="368"/>
      <c r="M56" s="368"/>
      <c r="N56" s="368"/>
      <c r="O56" s="368"/>
      <c r="P56" s="368"/>
      <c r="Q56" s="368"/>
      <c r="R56" s="368"/>
      <c r="S56" s="368"/>
      <c r="T56" s="368"/>
      <c r="U56" s="73"/>
      <c r="V56" s="74"/>
      <c r="W56" s="26" t="s">
        <v>67</v>
      </c>
      <c r="X56" s="26"/>
      <c r="Y56" s="26"/>
      <c r="Z56" s="26"/>
      <c r="AA56" s="69" t="s">
        <v>7</v>
      </c>
      <c r="AB56" s="141"/>
      <c r="AC56" s="69"/>
      <c r="AD56" s="69"/>
      <c r="AE56" s="69"/>
      <c r="AF56" s="69"/>
      <c r="AG56" s="69"/>
      <c r="AH56" s="69"/>
      <c r="AI56" s="69"/>
      <c r="AJ56" s="69"/>
      <c r="AK56" s="69"/>
      <c r="AL56" s="175" t="s">
        <v>63</v>
      </c>
      <c r="AM56" s="73"/>
      <c r="AN56" s="74"/>
      <c r="AO56" s="26"/>
      <c r="AP56" s="26"/>
      <c r="AQ56" s="26"/>
    </row>
    <row r="57" spans="1:43" x14ac:dyDescent="0.2">
      <c r="A57" s="26"/>
      <c r="B57" s="162" t="s">
        <v>74</v>
      </c>
      <c r="C57" s="73"/>
      <c r="D57" s="74"/>
      <c r="E57" s="368"/>
      <c r="F57" s="368"/>
      <c r="G57" s="368"/>
      <c r="H57" s="368"/>
      <c r="I57" s="368"/>
      <c r="J57" s="368"/>
      <c r="K57" s="368"/>
      <c r="L57" s="368"/>
      <c r="M57" s="368"/>
      <c r="N57" s="368"/>
      <c r="O57" s="368"/>
      <c r="P57" s="368"/>
      <c r="Q57" s="368"/>
      <c r="R57" s="368"/>
      <c r="S57" s="368"/>
      <c r="T57" s="368"/>
      <c r="U57" s="73"/>
      <c r="V57" s="74"/>
      <c r="W57" s="26" t="s">
        <v>68</v>
      </c>
      <c r="X57" s="26"/>
      <c r="Y57" s="26"/>
      <c r="Z57" s="26"/>
      <c r="AA57" s="26"/>
      <c r="AB57" s="69" t="s">
        <v>7</v>
      </c>
      <c r="AC57" s="141"/>
      <c r="AD57" s="69"/>
      <c r="AE57" s="69"/>
      <c r="AF57" s="69"/>
      <c r="AG57" s="69"/>
      <c r="AH57" s="69"/>
      <c r="AI57" s="69"/>
      <c r="AJ57" s="69"/>
      <c r="AK57" s="69"/>
      <c r="AL57" s="175" t="s">
        <v>65</v>
      </c>
      <c r="AM57" s="73"/>
      <c r="AN57" s="74"/>
      <c r="AO57" s="26"/>
      <c r="AP57" s="26"/>
      <c r="AQ57" s="26"/>
    </row>
    <row r="58" spans="1:43" x14ac:dyDescent="0.2">
      <c r="A58" s="26"/>
      <c r="B58" s="289"/>
      <c r="C58" s="73"/>
      <c r="D58" s="74"/>
      <c r="E58" s="368"/>
      <c r="F58" s="368"/>
      <c r="G58" s="368"/>
      <c r="H58" s="368"/>
      <c r="I58" s="368"/>
      <c r="J58" s="368"/>
      <c r="K58" s="368"/>
      <c r="L58" s="368"/>
      <c r="M58" s="368"/>
      <c r="N58" s="368"/>
      <c r="O58" s="368"/>
      <c r="P58" s="368"/>
      <c r="Q58" s="368"/>
      <c r="R58" s="368"/>
      <c r="S58" s="368"/>
      <c r="T58" s="368"/>
      <c r="U58" s="73"/>
      <c r="V58" s="74"/>
      <c r="W58" s="26" t="s">
        <v>69</v>
      </c>
      <c r="X58" s="26"/>
      <c r="Y58" s="26"/>
      <c r="Z58" s="26"/>
      <c r="AA58" s="69" t="s">
        <v>7</v>
      </c>
      <c r="AB58" s="69"/>
      <c r="AC58" s="69"/>
      <c r="AD58" s="69"/>
      <c r="AE58" s="69"/>
      <c r="AF58" s="69"/>
      <c r="AG58" s="69"/>
      <c r="AH58" s="69"/>
      <c r="AI58" s="69"/>
      <c r="AJ58" s="69"/>
      <c r="AK58" s="69"/>
      <c r="AL58" s="175" t="s">
        <v>70</v>
      </c>
      <c r="AM58" s="73"/>
      <c r="AN58" s="74"/>
      <c r="AO58" s="26"/>
      <c r="AP58" s="26"/>
      <c r="AQ58" s="26"/>
    </row>
    <row r="59" spans="1:43" ht="6" customHeight="1" x14ac:dyDescent="0.2">
      <c r="A59" s="28"/>
      <c r="B59" s="261"/>
      <c r="C59" s="70"/>
      <c r="D59" s="38"/>
      <c r="E59" s="28"/>
      <c r="F59" s="28"/>
      <c r="G59" s="28"/>
      <c r="H59" s="28"/>
      <c r="I59" s="147"/>
      <c r="J59" s="147"/>
      <c r="K59" s="147"/>
      <c r="L59" s="147"/>
      <c r="M59" s="147"/>
      <c r="N59" s="147"/>
      <c r="O59" s="147"/>
      <c r="P59" s="147"/>
      <c r="Q59" s="147"/>
      <c r="R59" s="147"/>
      <c r="S59" s="147"/>
      <c r="T59" s="147"/>
      <c r="U59" s="70"/>
      <c r="V59" s="38"/>
      <c r="W59" s="28"/>
      <c r="X59" s="28"/>
      <c r="Y59" s="28"/>
      <c r="Z59" s="28"/>
      <c r="AA59" s="28"/>
      <c r="AB59" s="28"/>
      <c r="AC59" s="28"/>
      <c r="AD59" s="28"/>
      <c r="AE59" s="28"/>
      <c r="AF59" s="28"/>
      <c r="AG59" s="28"/>
      <c r="AH59" s="28"/>
      <c r="AI59" s="28"/>
      <c r="AJ59" s="28"/>
      <c r="AK59" s="28"/>
      <c r="AL59" s="156"/>
      <c r="AM59" s="70"/>
      <c r="AN59" s="38"/>
      <c r="AO59" s="28"/>
      <c r="AP59" s="28"/>
      <c r="AQ59" s="28"/>
    </row>
    <row r="60" spans="1:43" ht="6" customHeight="1" x14ac:dyDescent="0.2">
      <c r="A60" s="25"/>
      <c r="B60" s="288"/>
      <c r="C60" s="68"/>
      <c r="D60" s="39"/>
      <c r="E60" s="25"/>
      <c r="F60" s="25"/>
      <c r="G60" s="25"/>
      <c r="H60" s="25"/>
      <c r="I60" s="30"/>
      <c r="J60" s="30"/>
      <c r="K60" s="30"/>
      <c r="L60" s="30"/>
      <c r="M60" s="30"/>
      <c r="N60" s="30"/>
      <c r="O60" s="30"/>
      <c r="P60" s="30"/>
      <c r="Q60" s="30"/>
      <c r="R60" s="30"/>
      <c r="S60" s="30"/>
      <c r="T60" s="30"/>
      <c r="U60" s="68"/>
      <c r="V60" s="39"/>
      <c r="W60" s="25"/>
      <c r="X60" s="25"/>
      <c r="Y60" s="25"/>
      <c r="Z60" s="25"/>
      <c r="AA60" s="25"/>
      <c r="AB60" s="25"/>
      <c r="AC60" s="25"/>
      <c r="AD60" s="25"/>
      <c r="AE60" s="25"/>
      <c r="AF60" s="25"/>
      <c r="AG60" s="25"/>
      <c r="AH60" s="25"/>
      <c r="AI60" s="25"/>
      <c r="AJ60" s="25"/>
      <c r="AK60" s="25"/>
      <c r="AL60" s="158"/>
      <c r="AM60" s="68"/>
      <c r="AN60" s="39"/>
      <c r="AO60" s="25"/>
      <c r="AP60" s="25"/>
      <c r="AQ60" s="25"/>
    </row>
    <row r="61" spans="1:43" ht="11.25" customHeight="1" x14ac:dyDescent="0.2">
      <c r="A61" s="26"/>
      <c r="B61" s="162">
        <v>106</v>
      </c>
      <c r="C61" s="73"/>
      <c r="D61" s="74"/>
      <c r="E61" s="368" t="str">
        <f ca="1">VLOOKUP(INDIRECT(ADDRESS(ROW(),COLUMN()-3)),Language_Translations,MATCH(Language_Selected,Language_Options,0),FALSE)</f>
        <v>What is the highest [GRADE/FORM/YEAR] you completed at that level?</v>
      </c>
      <c r="F61" s="368"/>
      <c r="G61" s="368"/>
      <c r="H61" s="368"/>
      <c r="I61" s="368"/>
      <c r="J61" s="368"/>
      <c r="K61" s="368"/>
      <c r="L61" s="368"/>
      <c r="M61" s="368"/>
      <c r="N61" s="368"/>
      <c r="O61" s="368"/>
      <c r="P61" s="368"/>
      <c r="Q61" s="368"/>
      <c r="R61" s="368"/>
      <c r="S61" s="368"/>
      <c r="T61" s="368"/>
      <c r="U61" s="73"/>
      <c r="V61" s="74"/>
      <c r="AL61" s="188"/>
      <c r="AM61" s="73"/>
      <c r="AN61" s="74"/>
      <c r="AO61" s="26"/>
      <c r="AP61" s="26"/>
      <c r="AQ61" s="26"/>
    </row>
    <row r="62" spans="1:43" x14ac:dyDescent="0.2">
      <c r="A62" s="26"/>
      <c r="B62" s="162" t="s">
        <v>74</v>
      </c>
      <c r="C62" s="73"/>
      <c r="D62" s="74"/>
      <c r="E62" s="368"/>
      <c r="F62" s="368"/>
      <c r="G62" s="368"/>
      <c r="H62" s="368"/>
      <c r="I62" s="368"/>
      <c r="J62" s="368"/>
      <c r="K62" s="368"/>
      <c r="L62" s="368"/>
      <c r="M62" s="368"/>
      <c r="N62" s="368"/>
      <c r="O62" s="368"/>
      <c r="P62" s="368"/>
      <c r="Q62" s="368"/>
      <c r="R62" s="368"/>
      <c r="S62" s="368"/>
      <c r="T62" s="368"/>
      <c r="U62" s="73"/>
      <c r="V62" s="74"/>
      <c r="W62" s="26"/>
      <c r="X62" s="26"/>
      <c r="Y62" s="26"/>
      <c r="Z62" s="26"/>
      <c r="AA62" s="26"/>
      <c r="AB62" s="26"/>
      <c r="AC62" s="26"/>
      <c r="AD62" s="26"/>
      <c r="AE62" s="26"/>
      <c r="AF62" s="26"/>
      <c r="AG62" s="26"/>
      <c r="AH62" s="26"/>
      <c r="AI62" s="39"/>
      <c r="AJ62" s="68"/>
      <c r="AK62" s="39"/>
      <c r="AL62" s="33"/>
      <c r="AM62" s="73"/>
      <c r="AN62" s="74"/>
      <c r="AO62" s="26"/>
      <c r="AP62" s="26"/>
      <c r="AQ62" s="26"/>
    </row>
    <row r="63" spans="1:43" x14ac:dyDescent="0.2">
      <c r="A63" s="26"/>
      <c r="B63" s="289"/>
      <c r="C63" s="73"/>
      <c r="D63" s="74"/>
      <c r="E63" s="368"/>
      <c r="F63" s="368"/>
      <c r="G63" s="368"/>
      <c r="H63" s="368"/>
      <c r="I63" s="368"/>
      <c r="J63" s="368"/>
      <c r="K63" s="368"/>
      <c r="L63" s="368"/>
      <c r="M63" s="368"/>
      <c r="N63" s="368"/>
      <c r="O63" s="368"/>
      <c r="P63" s="368"/>
      <c r="Q63" s="368"/>
      <c r="R63" s="368"/>
      <c r="S63" s="368"/>
      <c r="T63" s="368"/>
      <c r="U63" s="73"/>
      <c r="V63" s="74"/>
      <c r="W63" s="26" t="s">
        <v>71</v>
      </c>
      <c r="X63" s="26"/>
      <c r="Y63" s="26"/>
      <c r="Z63" s="26"/>
      <c r="AA63" s="26"/>
      <c r="AB63" s="26"/>
      <c r="AC63" s="26"/>
      <c r="AD63" s="69" t="s">
        <v>7</v>
      </c>
      <c r="AE63" s="69"/>
      <c r="AF63" s="141"/>
      <c r="AG63" s="69"/>
      <c r="AH63" s="69"/>
      <c r="AI63" s="38"/>
      <c r="AJ63" s="70"/>
      <c r="AK63" s="38"/>
      <c r="AL63" s="34"/>
      <c r="AM63" s="73"/>
      <c r="AN63" s="74"/>
      <c r="AO63" s="26"/>
      <c r="AP63" s="26"/>
      <c r="AQ63" s="26"/>
    </row>
    <row r="64" spans="1:43" x14ac:dyDescent="0.2">
      <c r="A64" s="26"/>
      <c r="B64" s="289"/>
      <c r="C64" s="73"/>
      <c r="D64" s="74"/>
      <c r="E64" s="360" t="s">
        <v>135</v>
      </c>
      <c r="F64" s="360"/>
      <c r="G64" s="360"/>
      <c r="H64" s="360"/>
      <c r="I64" s="360"/>
      <c r="J64" s="360"/>
      <c r="K64" s="360"/>
      <c r="L64" s="360"/>
      <c r="M64" s="360"/>
      <c r="N64" s="360"/>
      <c r="O64" s="360"/>
      <c r="P64" s="360"/>
      <c r="Q64" s="360"/>
      <c r="R64" s="360"/>
      <c r="S64" s="360"/>
      <c r="T64" s="360"/>
      <c r="U64" s="73"/>
      <c r="V64" s="74"/>
      <c r="W64" s="26"/>
      <c r="X64" s="26"/>
      <c r="Y64" s="26"/>
      <c r="Z64" s="26"/>
      <c r="AA64" s="26"/>
      <c r="AB64" s="26"/>
      <c r="AC64" s="26"/>
      <c r="AD64" s="26"/>
      <c r="AE64" s="26"/>
      <c r="AF64" s="26"/>
      <c r="AG64" s="26"/>
      <c r="AH64" s="26"/>
      <c r="AI64" s="26"/>
      <c r="AJ64" s="26"/>
      <c r="AK64" s="26"/>
      <c r="AL64" s="36"/>
      <c r="AM64" s="73"/>
      <c r="AN64" s="74"/>
      <c r="AO64" s="26"/>
      <c r="AP64" s="26"/>
      <c r="AQ64" s="26"/>
    </row>
    <row r="65" spans="1:43" x14ac:dyDescent="0.2">
      <c r="A65" s="26"/>
      <c r="B65" s="289"/>
      <c r="C65" s="73"/>
      <c r="D65" s="74"/>
      <c r="E65" s="360"/>
      <c r="F65" s="360"/>
      <c r="G65" s="360"/>
      <c r="H65" s="360"/>
      <c r="I65" s="360"/>
      <c r="J65" s="360"/>
      <c r="K65" s="360"/>
      <c r="L65" s="360"/>
      <c r="M65" s="360"/>
      <c r="N65" s="360"/>
      <c r="O65" s="360"/>
      <c r="P65" s="360"/>
      <c r="Q65" s="360"/>
      <c r="R65" s="360"/>
      <c r="S65" s="360"/>
      <c r="T65" s="360"/>
      <c r="U65" s="73"/>
      <c r="V65" s="74"/>
      <c r="W65" s="26"/>
      <c r="X65" s="26"/>
      <c r="Y65" s="26"/>
      <c r="Z65" s="26"/>
      <c r="AA65" s="26"/>
      <c r="AB65" s="26"/>
      <c r="AC65" s="26"/>
      <c r="AD65" s="26"/>
      <c r="AE65" s="26"/>
      <c r="AF65" s="26"/>
      <c r="AG65" s="26"/>
      <c r="AH65" s="26"/>
      <c r="AI65" s="26"/>
      <c r="AJ65" s="26"/>
      <c r="AK65" s="26"/>
      <c r="AL65" s="36"/>
      <c r="AM65" s="73"/>
      <c r="AN65" s="74"/>
      <c r="AO65" s="26"/>
      <c r="AP65" s="26"/>
      <c r="AQ65" s="26"/>
    </row>
    <row r="66" spans="1:43" ht="6" customHeight="1" thickBot="1" x14ac:dyDescent="0.25">
      <c r="A66" s="125"/>
      <c r="B66" s="290"/>
      <c r="C66" s="127"/>
      <c r="D66" s="128"/>
      <c r="E66" s="125"/>
      <c r="F66" s="125"/>
      <c r="G66" s="125"/>
      <c r="H66" s="125"/>
      <c r="I66" s="166"/>
      <c r="J66" s="166"/>
      <c r="K66" s="166"/>
      <c r="L66" s="166"/>
      <c r="M66" s="166"/>
      <c r="N66" s="166"/>
      <c r="O66" s="166"/>
      <c r="P66" s="166"/>
      <c r="Q66" s="166"/>
      <c r="R66" s="166"/>
      <c r="S66" s="166"/>
      <c r="T66" s="166"/>
      <c r="U66" s="127"/>
      <c r="V66" s="128"/>
      <c r="W66" s="125"/>
      <c r="X66" s="125"/>
      <c r="Y66" s="125"/>
      <c r="Z66" s="125"/>
      <c r="AA66" s="125"/>
      <c r="AB66" s="125"/>
      <c r="AC66" s="125"/>
      <c r="AD66" s="125"/>
      <c r="AE66" s="125"/>
      <c r="AF66" s="125"/>
      <c r="AG66" s="125"/>
      <c r="AH66" s="125"/>
      <c r="AI66" s="125"/>
      <c r="AJ66" s="125"/>
      <c r="AK66" s="125"/>
      <c r="AL66" s="176"/>
      <c r="AM66" s="127"/>
      <c r="AN66" s="128"/>
      <c r="AO66" s="125"/>
      <c r="AP66" s="125"/>
      <c r="AQ66" s="125"/>
    </row>
    <row r="67" spans="1:43" ht="6" customHeight="1" x14ac:dyDescent="0.2">
      <c r="A67" s="177"/>
      <c r="B67" s="178"/>
      <c r="C67" s="179"/>
      <c r="D67" s="180"/>
      <c r="E67" s="1"/>
      <c r="F67" s="1"/>
      <c r="G67" s="1"/>
      <c r="H67" s="1"/>
      <c r="I67" s="163"/>
      <c r="J67" s="163"/>
      <c r="K67" s="163"/>
      <c r="L67" s="163"/>
      <c r="M67" s="163"/>
      <c r="N67" s="163"/>
      <c r="O67" s="163"/>
      <c r="P67" s="163"/>
      <c r="Q67" s="163"/>
      <c r="R67" s="163"/>
      <c r="S67" s="163"/>
      <c r="T67" s="163"/>
      <c r="U67" s="1"/>
      <c r="V67" s="1"/>
      <c r="W67" s="1"/>
      <c r="X67" s="1"/>
      <c r="Y67" s="1"/>
      <c r="Z67" s="1"/>
      <c r="AA67" s="1"/>
      <c r="AB67" s="1"/>
      <c r="AC67" s="1"/>
      <c r="AD67" s="1"/>
      <c r="AE67" s="1"/>
      <c r="AF67" s="1"/>
      <c r="AG67" s="1"/>
      <c r="AH67" s="1"/>
      <c r="AI67" s="1"/>
      <c r="AJ67" s="1"/>
      <c r="AK67" s="1"/>
      <c r="AL67" s="168"/>
      <c r="AM67" s="179"/>
      <c r="AN67" s="180"/>
      <c r="AO67" s="1"/>
      <c r="AP67" s="1"/>
      <c r="AQ67" s="181"/>
    </row>
    <row r="68" spans="1:43" x14ac:dyDescent="0.2">
      <c r="A68" s="182"/>
      <c r="B68" s="162">
        <v>107</v>
      </c>
      <c r="C68" s="73"/>
      <c r="D68" s="74"/>
      <c r="E68" s="360" t="s">
        <v>334</v>
      </c>
      <c r="F68" s="360"/>
      <c r="G68" s="360"/>
      <c r="H68" s="360"/>
      <c r="I68" s="360"/>
      <c r="J68" s="360"/>
      <c r="K68" s="360"/>
      <c r="L68" s="360"/>
      <c r="M68" s="360"/>
      <c r="N68" s="360"/>
      <c r="O68" s="360"/>
      <c r="P68" s="360"/>
      <c r="Q68" s="360"/>
      <c r="R68" s="360"/>
      <c r="S68" s="360"/>
      <c r="T68" s="360"/>
      <c r="U68" s="26"/>
      <c r="V68" s="26"/>
      <c r="W68" s="26"/>
      <c r="X68" s="134"/>
      <c r="Y68" s="26"/>
      <c r="Z68" s="26"/>
      <c r="AA68" s="26"/>
      <c r="AB68" s="26"/>
      <c r="AC68" s="26"/>
      <c r="AD68" s="26"/>
      <c r="AE68" s="26"/>
      <c r="AF68" s="26"/>
      <c r="AG68" s="26"/>
      <c r="AH68" s="26"/>
      <c r="AI68" s="26"/>
      <c r="AJ68" s="26"/>
      <c r="AK68" s="26"/>
      <c r="AL68" s="36"/>
      <c r="AM68" s="73"/>
      <c r="AN68" s="74"/>
      <c r="AO68" s="26"/>
      <c r="AP68" s="26"/>
      <c r="AQ68" s="183"/>
    </row>
    <row r="69" spans="1:43" ht="6" customHeight="1" x14ac:dyDescent="0.2">
      <c r="A69" s="182"/>
      <c r="B69" s="289"/>
      <c r="C69" s="73"/>
      <c r="D69" s="74"/>
      <c r="E69" s="26"/>
      <c r="F69" s="26"/>
      <c r="G69" s="26"/>
      <c r="H69" s="26"/>
      <c r="I69" s="134"/>
      <c r="J69" s="134"/>
      <c r="K69" s="134"/>
      <c r="L69" s="134"/>
      <c r="M69" s="134"/>
      <c r="N69" s="134"/>
      <c r="O69" s="134"/>
      <c r="P69" s="134"/>
      <c r="Q69" s="134"/>
      <c r="R69" s="134"/>
      <c r="S69" s="134"/>
      <c r="T69" s="134"/>
      <c r="U69" s="26"/>
      <c r="V69" s="26"/>
      <c r="W69" s="26"/>
      <c r="X69" s="134"/>
      <c r="Y69" s="26"/>
      <c r="Z69" s="26"/>
      <c r="AA69" s="26"/>
      <c r="AB69" s="26"/>
      <c r="AC69" s="26"/>
      <c r="AD69" s="26"/>
      <c r="AE69" s="26"/>
      <c r="AF69" s="26"/>
      <c r="AG69" s="26"/>
      <c r="AH69" s="26"/>
      <c r="AI69" s="26"/>
      <c r="AJ69" s="26"/>
      <c r="AK69" s="26"/>
      <c r="AL69" s="36"/>
      <c r="AM69" s="73"/>
      <c r="AN69" s="74"/>
      <c r="AO69" s="26"/>
      <c r="AP69" s="26"/>
      <c r="AQ69" s="183"/>
    </row>
    <row r="70" spans="1:43" x14ac:dyDescent="0.2">
      <c r="A70" s="182"/>
      <c r="B70" s="289"/>
      <c r="C70" s="73"/>
      <c r="D70" s="74"/>
      <c r="E70" s="26"/>
      <c r="F70" s="26"/>
      <c r="G70" s="26"/>
      <c r="H70" s="26"/>
      <c r="I70" s="134"/>
      <c r="J70" s="134"/>
      <c r="K70" s="134"/>
      <c r="L70" s="134"/>
      <c r="M70" s="134"/>
      <c r="N70" s="135" t="s">
        <v>238</v>
      </c>
      <c r="O70" s="134"/>
      <c r="P70" s="134"/>
      <c r="Q70" s="134"/>
      <c r="R70" s="134"/>
      <c r="S70" s="134"/>
      <c r="T70" s="134"/>
      <c r="U70" s="26"/>
      <c r="W70" s="26"/>
      <c r="X70" s="135" t="s">
        <v>69</v>
      </c>
      <c r="Y70" s="26"/>
      <c r="Z70" s="26"/>
      <c r="AA70" s="26"/>
      <c r="AB70" s="26"/>
      <c r="AC70" s="26"/>
      <c r="AD70" s="26"/>
      <c r="AE70" s="26"/>
      <c r="AF70" s="26"/>
      <c r="AG70" s="26"/>
      <c r="AH70" s="26"/>
      <c r="AI70" s="26"/>
      <c r="AJ70" s="26"/>
      <c r="AK70" s="26"/>
      <c r="AL70" s="36"/>
      <c r="AM70" s="73"/>
      <c r="AN70" s="74"/>
      <c r="AO70" s="26"/>
      <c r="AP70" s="369">
        <v>109</v>
      </c>
      <c r="AQ70" s="183"/>
    </row>
    <row r="71" spans="1:43" x14ac:dyDescent="0.2">
      <c r="A71" s="182"/>
      <c r="B71" s="289"/>
      <c r="C71" s="73"/>
      <c r="D71" s="74"/>
      <c r="E71" s="26"/>
      <c r="F71" s="26"/>
      <c r="G71" s="26"/>
      <c r="H71" s="26"/>
      <c r="I71" s="134"/>
      <c r="J71" s="134"/>
      <c r="K71" s="134"/>
      <c r="L71" s="134"/>
      <c r="M71" s="134"/>
      <c r="N71" s="135" t="s">
        <v>68</v>
      </c>
      <c r="O71" s="134"/>
      <c r="P71" s="134"/>
      <c r="Q71" s="134"/>
      <c r="R71" s="134"/>
      <c r="S71" s="134"/>
      <c r="T71" s="134"/>
      <c r="U71" s="26"/>
      <c r="W71" s="26"/>
      <c r="X71" s="134"/>
      <c r="Y71" s="26"/>
      <c r="Z71" s="26"/>
      <c r="AA71" s="26"/>
      <c r="AB71" s="26"/>
      <c r="AC71" s="26"/>
      <c r="AD71" s="26"/>
      <c r="AE71" s="26"/>
      <c r="AF71" s="26"/>
      <c r="AG71" s="26"/>
      <c r="AH71" s="26"/>
      <c r="AI71" s="26"/>
      <c r="AJ71" s="26"/>
      <c r="AK71" s="26"/>
      <c r="AL71" s="36"/>
      <c r="AM71" s="73"/>
      <c r="AN71" s="74"/>
      <c r="AO71" s="26"/>
      <c r="AP71" s="369"/>
      <c r="AQ71" s="183"/>
    </row>
    <row r="72" spans="1:43" ht="6" customHeight="1" thickBot="1" x14ac:dyDescent="0.25">
      <c r="A72" s="184"/>
      <c r="B72" s="290"/>
      <c r="C72" s="127"/>
      <c r="D72" s="128"/>
      <c r="E72" s="125"/>
      <c r="F72" s="125"/>
      <c r="G72" s="125"/>
      <c r="H72" s="125"/>
      <c r="I72" s="166"/>
      <c r="J72" s="166"/>
      <c r="K72" s="166"/>
      <c r="L72" s="166"/>
      <c r="M72" s="166"/>
      <c r="N72" s="166"/>
      <c r="O72" s="166"/>
      <c r="P72" s="166"/>
      <c r="Q72" s="166"/>
      <c r="R72" s="166"/>
      <c r="S72" s="166"/>
      <c r="T72" s="166"/>
      <c r="U72" s="125"/>
      <c r="V72" s="125"/>
      <c r="W72" s="125"/>
      <c r="X72" s="125"/>
      <c r="Y72" s="125"/>
      <c r="Z72" s="125"/>
      <c r="AA72" s="125"/>
      <c r="AB72" s="125"/>
      <c r="AC72" s="125"/>
      <c r="AD72" s="125"/>
      <c r="AE72" s="125"/>
      <c r="AF72" s="125"/>
      <c r="AG72" s="125"/>
      <c r="AH72" s="125"/>
      <c r="AI72" s="125"/>
      <c r="AJ72" s="125"/>
      <c r="AK72" s="125"/>
      <c r="AL72" s="176"/>
      <c r="AM72" s="127"/>
      <c r="AN72" s="128"/>
      <c r="AO72" s="125"/>
      <c r="AP72" s="125"/>
      <c r="AQ72" s="185"/>
    </row>
    <row r="73" spans="1:43" ht="6" customHeight="1" x14ac:dyDescent="0.2">
      <c r="A73" s="1"/>
      <c r="B73" s="178"/>
      <c r="C73" s="179"/>
      <c r="D73" s="180"/>
      <c r="E73" s="1"/>
      <c r="F73" s="1"/>
      <c r="G73" s="1"/>
      <c r="H73" s="1"/>
      <c r="I73" s="163"/>
      <c r="J73" s="163"/>
      <c r="K73" s="163"/>
      <c r="L73" s="163"/>
      <c r="M73" s="163"/>
      <c r="N73" s="163"/>
      <c r="O73" s="163"/>
      <c r="P73" s="163"/>
      <c r="Q73" s="163"/>
      <c r="R73" s="163"/>
      <c r="S73" s="163"/>
      <c r="T73" s="163"/>
      <c r="U73" s="179"/>
      <c r="V73" s="180"/>
      <c r="W73" s="1"/>
      <c r="X73" s="1"/>
      <c r="Y73" s="1"/>
      <c r="Z73" s="1"/>
      <c r="AA73" s="1"/>
      <c r="AB73" s="1"/>
      <c r="AC73" s="1"/>
      <c r="AD73" s="1"/>
      <c r="AE73" s="1"/>
      <c r="AF73" s="1"/>
      <c r="AG73" s="1"/>
      <c r="AH73" s="1"/>
      <c r="AI73" s="1"/>
      <c r="AJ73" s="1"/>
      <c r="AK73" s="1"/>
      <c r="AL73" s="168"/>
      <c r="AM73" s="179"/>
      <c r="AN73" s="180"/>
      <c r="AO73" s="1"/>
      <c r="AP73" s="1"/>
      <c r="AQ73" s="1"/>
    </row>
    <row r="74" spans="1:43" ht="11.25" customHeight="1" x14ac:dyDescent="0.2">
      <c r="A74" s="26"/>
      <c r="B74" s="161">
        <v>108</v>
      </c>
      <c r="C74" s="73"/>
      <c r="D74" s="74"/>
      <c r="E74" s="362" t="str">
        <f ca="1">VLOOKUP(INDIRECT(ADDRESS(ROW(),COLUMN()-3)),Language_Translations,MATCH(Language_Selected,Language_Options,0),FALSE)</f>
        <v>Now I would like you to read this sentence to me.
SHOW CARD TO RESPONDENT.
IF RESPONDENT CANNOT READ WHOLE SENTENCE,
PROBE: Can you read any part of the sentence to me?</v>
      </c>
      <c r="F74" s="362"/>
      <c r="G74" s="362"/>
      <c r="H74" s="362"/>
      <c r="I74" s="362"/>
      <c r="J74" s="362"/>
      <c r="K74" s="362"/>
      <c r="L74" s="362"/>
      <c r="M74" s="362"/>
      <c r="N74" s="362"/>
      <c r="O74" s="362"/>
      <c r="P74" s="362"/>
      <c r="Q74" s="362"/>
      <c r="R74" s="362"/>
      <c r="S74" s="362"/>
      <c r="T74" s="362"/>
      <c r="U74" s="73"/>
      <c r="V74" s="74"/>
      <c r="W74" s="24" t="s">
        <v>73</v>
      </c>
      <c r="X74" s="24"/>
      <c r="Y74" s="24"/>
      <c r="Z74" s="24"/>
      <c r="AA74" s="24"/>
      <c r="AB74" s="24"/>
      <c r="AC74" s="24"/>
      <c r="AD74" s="24"/>
      <c r="AE74" s="153" t="s">
        <v>7</v>
      </c>
      <c r="AF74" s="153"/>
      <c r="AG74" s="141"/>
      <c r="AH74" s="153"/>
      <c r="AI74" s="153"/>
      <c r="AJ74" s="153"/>
      <c r="AK74" s="153"/>
      <c r="AL74" s="149" t="s">
        <v>63</v>
      </c>
      <c r="AM74" s="73"/>
      <c r="AN74" s="74"/>
      <c r="AO74" s="24"/>
      <c r="AP74" s="24"/>
      <c r="AQ74" s="24"/>
    </row>
    <row r="75" spans="1:43" x14ac:dyDescent="0.2">
      <c r="A75" s="26"/>
      <c r="B75" s="161" t="s">
        <v>83</v>
      </c>
      <c r="C75" s="73"/>
      <c r="D75" s="74"/>
      <c r="E75" s="362"/>
      <c r="F75" s="362"/>
      <c r="G75" s="362"/>
      <c r="H75" s="362"/>
      <c r="I75" s="362"/>
      <c r="J75" s="362"/>
      <c r="K75" s="362"/>
      <c r="L75" s="362"/>
      <c r="M75" s="362"/>
      <c r="N75" s="362"/>
      <c r="O75" s="362"/>
      <c r="P75" s="362"/>
      <c r="Q75" s="362"/>
      <c r="R75" s="362"/>
      <c r="S75" s="362"/>
      <c r="T75" s="362"/>
      <c r="U75" s="73"/>
      <c r="V75" s="74"/>
      <c r="W75" s="24" t="s">
        <v>277</v>
      </c>
      <c r="X75" s="24"/>
      <c r="Y75" s="24"/>
      <c r="Z75" s="24"/>
      <c r="AA75" s="24"/>
      <c r="AB75" s="24"/>
      <c r="AC75" s="24"/>
      <c r="AD75" s="24"/>
      <c r="AE75" s="24"/>
      <c r="AF75" s="24"/>
      <c r="AG75" s="24"/>
      <c r="AH75" s="24"/>
      <c r="AI75" s="24"/>
      <c r="AJ75" s="24"/>
      <c r="AK75" s="24"/>
      <c r="AL75" s="32"/>
      <c r="AM75" s="73"/>
      <c r="AN75" s="74"/>
      <c r="AO75" s="24"/>
      <c r="AP75" s="24"/>
      <c r="AQ75" s="24"/>
    </row>
    <row r="76" spans="1:43" x14ac:dyDescent="0.2">
      <c r="A76" s="26"/>
      <c r="B76" s="298"/>
      <c r="C76" s="73"/>
      <c r="D76" s="74"/>
      <c r="E76" s="362"/>
      <c r="F76" s="362"/>
      <c r="G76" s="362"/>
      <c r="H76" s="362"/>
      <c r="I76" s="362"/>
      <c r="J76" s="362"/>
      <c r="K76" s="362"/>
      <c r="L76" s="362"/>
      <c r="M76" s="362"/>
      <c r="N76" s="362"/>
      <c r="O76" s="362"/>
      <c r="P76" s="362"/>
      <c r="Q76" s="362"/>
      <c r="R76" s="362"/>
      <c r="S76" s="362"/>
      <c r="T76" s="362"/>
      <c r="U76" s="73"/>
      <c r="V76" s="74"/>
      <c r="W76" s="24"/>
      <c r="X76" s="24" t="s">
        <v>278</v>
      </c>
      <c r="Y76" s="24"/>
      <c r="Z76" s="24"/>
      <c r="AA76" s="24"/>
      <c r="AC76" s="153" t="s">
        <v>7</v>
      </c>
      <c r="AD76" s="153"/>
      <c r="AE76" s="153"/>
      <c r="AF76" s="153"/>
      <c r="AG76" s="153"/>
      <c r="AH76" s="153"/>
      <c r="AI76" s="153"/>
      <c r="AJ76" s="153"/>
      <c r="AK76" s="153"/>
      <c r="AL76" s="149" t="s">
        <v>65</v>
      </c>
      <c r="AM76" s="73"/>
      <c r="AN76" s="74"/>
      <c r="AO76" s="24"/>
      <c r="AP76" s="24"/>
      <c r="AQ76" s="24"/>
    </row>
    <row r="77" spans="1:43" x14ac:dyDescent="0.2">
      <c r="A77" s="26"/>
      <c r="B77" s="298"/>
      <c r="C77" s="73"/>
      <c r="D77" s="74"/>
      <c r="E77" s="362"/>
      <c r="F77" s="362"/>
      <c r="G77" s="362"/>
      <c r="H77" s="362"/>
      <c r="I77" s="362"/>
      <c r="J77" s="362"/>
      <c r="K77" s="362"/>
      <c r="L77" s="362"/>
      <c r="M77" s="362"/>
      <c r="N77" s="362"/>
      <c r="O77" s="362"/>
      <c r="P77" s="362"/>
      <c r="Q77" s="362"/>
      <c r="R77" s="362"/>
      <c r="S77" s="362"/>
      <c r="T77" s="362"/>
      <c r="U77" s="73"/>
      <c r="V77" s="74"/>
      <c r="W77" s="24" t="s">
        <v>75</v>
      </c>
      <c r="X77" s="24"/>
      <c r="Y77" s="24"/>
      <c r="Z77" s="24"/>
      <c r="AA77" s="24"/>
      <c r="AB77" s="24"/>
      <c r="AC77" s="24"/>
      <c r="AD77" s="24"/>
      <c r="AE77" s="24"/>
      <c r="AF77" s="24"/>
      <c r="AG77" s="24"/>
      <c r="AH77" s="153" t="s">
        <v>7</v>
      </c>
      <c r="AI77" s="153"/>
      <c r="AJ77" s="153"/>
      <c r="AK77" s="153"/>
      <c r="AL77" s="32">
        <v>3</v>
      </c>
      <c r="AM77" s="73"/>
      <c r="AN77" s="74"/>
      <c r="AO77" s="24"/>
      <c r="AP77" s="24"/>
      <c r="AQ77" s="24"/>
    </row>
    <row r="78" spans="1:43" x14ac:dyDescent="0.2">
      <c r="A78" s="26"/>
      <c r="B78" s="298"/>
      <c r="C78" s="73"/>
      <c r="D78" s="74"/>
      <c r="E78" s="362"/>
      <c r="F78" s="362"/>
      <c r="G78" s="362"/>
      <c r="H78" s="362"/>
      <c r="I78" s="362"/>
      <c r="J78" s="362"/>
      <c r="K78" s="362"/>
      <c r="L78" s="362"/>
      <c r="M78" s="362"/>
      <c r="N78" s="362"/>
      <c r="O78" s="362"/>
      <c r="P78" s="362"/>
      <c r="Q78" s="362"/>
      <c r="R78" s="362"/>
      <c r="S78" s="362"/>
      <c r="T78" s="362"/>
      <c r="U78" s="73"/>
      <c r="V78" s="74"/>
      <c r="W78" s="24" t="s">
        <v>76</v>
      </c>
      <c r="X78" s="24"/>
      <c r="Y78" s="24"/>
      <c r="Z78" s="24"/>
      <c r="AA78" s="24"/>
      <c r="AB78" s="24"/>
      <c r="AC78" s="24"/>
      <c r="AD78" s="24"/>
      <c r="AE78" s="24"/>
      <c r="AF78" s="24"/>
      <c r="AG78" s="24"/>
      <c r="AH78" s="24"/>
      <c r="AI78" s="24"/>
      <c r="AJ78" s="24"/>
      <c r="AK78" s="24"/>
      <c r="AL78" s="32"/>
      <c r="AM78" s="73"/>
      <c r="AN78" s="74"/>
      <c r="AO78" s="24"/>
      <c r="AP78" s="24"/>
      <c r="AQ78" s="24"/>
    </row>
    <row r="79" spans="1:43" x14ac:dyDescent="0.2">
      <c r="A79" s="26"/>
      <c r="B79" s="298"/>
      <c r="C79" s="73"/>
      <c r="D79" s="74"/>
      <c r="E79" s="362"/>
      <c r="F79" s="362"/>
      <c r="G79" s="362"/>
      <c r="H79" s="362"/>
      <c r="I79" s="362"/>
      <c r="J79" s="362"/>
      <c r="K79" s="362"/>
      <c r="L79" s="362"/>
      <c r="M79" s="362"/>
      <c r="N79" s="362"/>
      <c r="O79" s="362"/>
      <c r="P79" s="362"/>
      <c r="Q79" s="362"/>
      <c r="R79" s="362"/>
      <c r="S79" s="362"/>
      <c r="T79" s="362"/>
      <c r="U79" s="73"/>
      <c r="V79" s="74"/>
      <c r="W79" s="24"/>
      <c r="X79" s="24" t="s">
        <v>77</v>
      </c>
      <c r="Y79" s="24"/>
      <c r="Z79" s="24"/>
      <c r="AA79" s="24"/>
      <c r="AB79" s="24"/>
      <c r="AC79" s="28"/>
      <c r="AD79" s="28"/>
      <c r="AE79" s="28"/>
      <c r="AF79" s="28"/>
      <c r="AG79" s="28"/>
      <c r="AH79" s="28"/>
      <c r="AI79" s="28"/>
      <c r="AJ79" s="28"/>
      <c r="AK79" s="28"/>
      <c r="AL79" s="149" t="s">
        <v>78</v>
      </c>
      <c r="AM79" s="73"/>
      <c r="AN79" s="74"/>
      <c r="AO79" s="24"/>
      <c r="AP79" s="24"/>
      <c r="AQ79" s="24"/>
    </row>
    <row r="80" spans="1:43" x14ac:dyDescent="0.2">
      <c r="A80" s="26"/>
      <c r="B80" s="298"/>
      <c r="C80" s="73"/>
      <c r="D80" s="74"/>
      <c r="E80" s="362"/>
      <c r="F80" s="362"/>
      <c r="G80" s="362"/>
      <c r="H80" s="362"/>
      <c r="I80" s="362"/>
      <c r="J80" s="362"/>
      <c r="K80" s="362"/>
      <c r="L80" s="362"/>
      <c r="M80" s="362"/>
      <c r="N80" s="362"/>
      <c r="O80" s="362"/>
      <c r="P80" s="362"/>
      <c r="Q80" s="362"/>
      <c r="R80" s="362"/>
      <c r="S80" s="362"/>
      <c r="T80" s="362"/>
      <c r="U80" s="73"/>
      <c r="V80" s="74"/>
      <c r="W80" s="24"/>
      <c r="X80" s="24"/>
      <c r="Y80" s="24"/>
      <c r="Z80" s="24"/>
      <c r="AA80" s="24"/>
      <c r="AB80" s="24"/>
      <c r="AC80" s="337" t="s">
        <v>79</v>
      </c>
      <c r="AD80" s="337"/>
      <c r="AE80" s="337"/>
      <c r="AF80" s="337"/>
      <c r="AG80" s="337"/>
      <c r="AH80" s="337"/>
      <c r="AI80" s="337"/>
      <c r="AJ80" s="337"/>
      <c r="AK80" s="337"/>
      <c r="AL80" s="32"/>
      <c r="AM80" s="73"/>
      <c r="AN80" s="74"/>
      <c r="AO80" s="24"/>
      <c r="AP80" s="24"/>
      <c r="AQ80" s="24"/>
    </row>
    <row r="81" spans="1:43" x14ac:dyDescent="0.2">
      <c r="A81" s="26"/>
      <c r="B81" s="298"/>
      <c r="C81" s="73"/>
      <c r="D81" s="74"/>
      <c r="E81" s="362"/>
      <c r="F81" s="362"/>
      <c r="G81" s="362"/>
      <c r="H81" s="362"/>
      <c r="I81" s="362"/>
      <c r="J81" s="362"/>
      <c r="K81" s="362"/>
      <c r="L81" s="362"/>
      <c r="M81" s="362"/>
      <c r="N81" s="362"/>
      <c r="O81" s="362"/>
      <c r="P81" s="362"/>
      <c r="Q81" s="362"/>
      <c r="R81" s="362"/>
      <c r="S81" s="362"/>
      <c r="T81" s="362"/>
      <c r="U81" s="73"/>
      <c r="V81" s="74"/>
      <c r="W81" s="24" t="s">
        <v>80</v>
      </c>
      <c r="X81" s="24"/>
      <c r="Y81" s="24"/>
      <c r="Z81" s="24"/>
      <c r="AA81" s="24"/>
      <c r="AB81" s="24"/>
      <c r="AC81" s="24"/>
      <c r="AD81" s="24"/>
      <c r="AE81" s="24"/>
      <c r="AF81" s="153" t="s">
        <v>7</v>
      </c>
      <c r="AG81" s="153"/>
      <c r="AH81" s="153"/>
      <c r="AI81" s="153"/>
      <c r="AJ81" s="153"/>
      <c r="AK81" s="153"/>
      <c r="AL81" s="149" t="s">
        <v>81</v>
      </c>
      <c r="AM81" s="73"/>
      <c r="AN81" s="74"/>
      <c r="AO81" s="24"/>
      <c r="AP81" s="24"/>
      <c r="AQ81" s="24"/>
    </row>
    <row r="82" spans="1:43" ht="6" customHeight="1" x14ac:dyDescent="0.2">
      <c r="A82" s="28"/>
      <c r="B82" s="261"/>
      <c r="C82" s="70"/>
      <c r="D82" s="38"/>
      <c r="E82" s="28"/>
      <c r="F82" s="28"/>
      <c r="G82" s="28"/>
      <c r="H82" s="28"/>
      <c r="I82" s="147"/>
      <c r="J82" s="147"/>
      <c r="K82" s="147"/>
      <c r="L82" s="147"/>
      <c r="M82" s="147"/>
      <c r="N82" s="147"/>
      <c r="O82" s="147"/>
      <c r="P82" s="147"/>
      <c r="Q82" s="147"/>
      <c r="R82" s="147"/>
      <c r="S82" s="147"/>
      <c r="T82" s="147"/>
      <c r="U82" s="70"/>
      <c r="V82" s="38"/>
      <c r="W82" s="28"/>
      <c r="X82" s="28"/>
      <c r="Y82" s="28"/>
      <c r="Z82" s="28"/>
      <c r="AA82" s="28"/>
      <c r="AB82" s="28"/>
      <c r="AC82" s="28"/>
      <c r="AD82" s="28"/>
      <c r="AE82" s="28"/>
      <c r="AF82" s="28"/>
      <c r="AG82" s="28"/>
      <c r="AH82" s="28"/>
      <c r="AI82" s="28"/>
      <c r="AJ82" s="28"/>
      <c r="AK82" s="28"/>
      <c r="AL82" s="156"/>
      <c r="AM82" s="70"/>
      <c r="AN82" s="38"/>
      <c r="AO82" s="28"/>
      <c r="AP82" s="28"/>
      <c r="AQ82" s="28"/>
    </row>
    <row r="83" spans="1:43" ht="6" customHeight="1" x14ac:dyDescent="0.2">
      <c r="A83" s="25"/>
      <c r="B83" s="288"/>
      <c r="C83" s="68"/>
      <c r="D83" s="39"/>
      <c r="E83" s="25"/>
      <c r="F83" s="25"/>
      <c r="G83" s="25"/>
      <c r="H83" s="25"/>
      <c r="I83" s="30"/>
      <c r="J83" s="30"/>
      <c r="K83" s="30"/>
      <c r="L83" s="30"/>
      <c r="M83" s="30"/>
      <c r="N83" s="30"/>
      <c r="O83" s="30"/>
      <c r="P83" s="30"/>
      <c r="Q83" s="30"/>
      <c r="R83" s="30"/>
      <c r="S83" s="30"/>
      <c r="T83" s="30"/>
      <c r="U83" s="68"/>
      <c r="V83" s="39"/>
      <c r="W83" s="25"/>
      <c r="X83" s="25"/>
      <c r="Y83" s="25"/>
      <c r="Z83" s="25"/>
      <c r="AA83" s="25"/>
      <c r="AB83" s="25"/>
      <c r="AC83" s="25"/>
      <c r="AD83" s="25"/>
      <c r="AE83" s="25"/>
      <c r="AF83" s="25"/>
      <c r="AG83" s="25"/>
      <c r="AH83" s="25"/>
      <c r="AI83" s="25"/>
      <c r="AJ83" s="25"/>
      <c r="AK83" s="25"/>
      <c r="AL83" s="158"/>
      <c r="AM83" s="68"/>
      <c r="AN83" s="39"/>
      <c r="AO83" s="25"/>
      <c r="AP83" s="25"/>
      <c r="AQ83" s="25"/>
    </row>
    <row r="84" spans="1:43" x14ac:dyDescent="0.2">
      <c r="A84" s="26"/>
      <c r="B84" s="162">
        <v>109</v>
      </c>
      <c r="C84" s="73"/>
      <c r="D84" s="74"/>
      <c r="E84" s="368" t="str">
        <f ca="1">VLOOKUP(INDIRECT(ADDRESS(ROW(),COLUMN()-3)),Language_Translations,MATCH(Language_Selected,Language_Options,0),FALSE)</f>
        <v>COUNTRY-SPECIFIC QUESTION ON RELIGION, IF APPROPRIATE.</v>
      </c>
      <c r="F84" s="368"/>
      <c r="G84" s="368"/>
      <c r="H84" s="368"/>
      <c r="I84" s="368"/>
      <c r="J84" s="368"/>
      <c r="K84" s="368"/>
      <c r="L84" s="368"/>
      <c r="M84" s="368"/>
      <c r="N84" s="368"/>
      <c r="O84" s="368"/>
      <c r="P84" s="368"/>
      <c r="Q84" s="368"/>
      <c r="R84" s="368"/>
      <c r="S84" s="368"/>
      <c r="T84" s="368"/>
      <c r="U84" s="73"/>
      <c r="V84" s="74"/>
      <c r="W84" s="26"/>
      <c r="X84" s="26"/>
      <c r="Y84" s="26"/>
      <c r="Z84" s="26"/>
      <c r="AA84" s="26"/>
      <c r="AB84" s="26"/>
      <c r="AC84" s="26"/>
      <c r="AD84" s="26"/>
      <c r="AE84" s="26"/>
      <c r="AF84" s="26"/>
      <c r="AG84" s="26"/>
      <c r="AH84" s="26"/>
      <c r="AI84" s="26"/>
      <c r="AJ84" s="26"/>
      <c r="AK84" s="26"/>
      <c r="AL84" s="36"/>
      <c r="AM84" s="73"/>
      <c r="AN84" s="74"/>
      <c r="AO84" s="26"/>
      <c r="AP84" s="26"/>
      <c r="AQ84" s="26"/>
    </row>
    <row r="85" spans="1:43" x14ac:dyDescent="0.2">
      <c r="A85" s="26"/>
      <c r="B85" s="289"/>
      <c r="C85" s="73"/>
      <c r="D85" s="74"/>
      <c r="E85" s="368"/>
      <c r="F85" s="368"/>
      <c r="G85" s="368"/>
      <c r="H85" s="368"/>
      <c r="I85" s="368"/>
      <c r="J85" s="368"/>
      <c r="K85" s="368"/>
      <c r="L85" s="368"/>
      <c r="M85" s="368"/>
      <c r="N85" s="368"/>
      <c r="O85" s="368"/>
      <c r="P85" s="368"/>
      <c r="Q85" s="368"/>
      <c r="R85" s="368"/>
      <c r="S85" s="368"/>
      <c r="T85" s="368"/>
      <c r="U85" s="73"/>
      <c r="V85" s="74"/>
      <c r="W85" s="26"/>
      <c r="X85" s="26"/>
      <c r="Y85" s="26"/>
      <c r="Z85" s="26"/>
      <c r="AA85" s="26"/>
      <c r="AB85" s="26"/>
      <c r="AC85" s="26"/>
      <c r="AD85" s="26"/>
      <c r="AE85" s="26"/>
      <c r="AF85" s="26"/>
      <c r="AG85" s="26"/>
      <c r="AH85" s="26"/>
      <c r="AI85" s="26"/>
      <c r="AJ85" s="26"/>
      <c r="AK85" s="26"/>
      <c r="AL85" s="36"/>
      <c r="AM85" s="73"/>
      <c r="AN85" s="74"/>
      <c r="AO85" s="26"/>
      <c r="AP85" s="26"/>
      <c r="AQ85" s="26"/>
    </row>
    <row r="86" spans="1:43" ht="6" customHeight="1" x14ac:dyDescent="0.2">
      <c r="A86" s="28"/>
      <c r="B86" s="261"/>
      <c r="C86" s="70"/>
      <c r="D86" s="38"/>
      <c r="E86" s="28"/>
      <c r="F86" s="28"/>
      <c r="G86" s="28"/>
      <c r="H86" s="28"/>
      <c r="I86" s="147"/>
      <c r="J86" s="147"/>
      <c r="K86" s="147"/>
      <c r="L86" s="147"/>
      <c r="M86" s="147"/>
      <c r="N86" s="147"/>
      <c r="O86" s="147"/>
      <c r="P86" s="147"/>
      <c r="Q86" s="147"/>
      <c r="R86" s="147"/>
      <c r="S86" s="147"/>
      <c r="T86" s="147"/>
      <c r="U86" s="70"/>
      <c r="V86" s="38"/>
      <c r="W86" s="28"/>
      <c r="X86" s="28"/>
      <c r="Y86" s="28"/>
      <c r="Z86" s="28"/>
      <c r="AA86" s="28"/>
      <c r="AB86" s="28"/>
      <c r="AC86" s="28"/>
      <c r="AD86" s="28"/>
      <c r="AE86" s="28"/>
      <c r="AF86" s="28"/>
      <c r="AG86" s="28"/>
      <c r="AH86" s="28"/>
      <c r="AI86" s="28"/>
      <c r="AJ86" s="28"/>
      <c r="AK86" s="28"/>
      <c r="AL86" s="156"/>
      <c r="AM86" s="70"/>
      <c r="AN86" s="38"/>
      <c r="AO86" s="28"/>
      <c r="AP86" s="28"/>
      <c r="AQ86" s="28"/>
    </row>
    <row r="87" spans="1:43" ht="6" customHeight="1" x14ac:dyDescent="0.2">
      <c r="A87" s="25"/>
      <c r="B87" s="288"/>
      <c r="C87" s="68"/>
      <c r="D87" s="39"/>
      <c r="E87" s="25"/>
      <c r="F87" s="25"/>
      <c r="G87" s="25"/>
      <c r="H87" s="25"/>
      <c r="I87" s="30"/>
      <c r="J87" s="30"/>
      <c r="K87" s="30"/>
      <c r="L87" s="30"/>
      <c r="M87" s="30"/>
      <c r="N87" s="30"/>
      <c r="O87" s="30"/>
      <c r="P87" s="30"/>
      <c r="Q87" s="30"/>
      <c r="R87" s="30"/>
      <c r="S87" s="30"/>
      <c r="T87" s="30"/>
      <c r="U87" s="68"/>
      <c r="V87" s="39"/>
      <c r="W87" s="25"/>
      <c r="X87" s="25"/>
      <c r="Y87" s="25"/>
      <c r="Z87" s="25"/>
      <c r="AA87" s="25"/>
      <c r="AB87" s="25"/>
      <c r="AC87" s="25"/>
      <c r="AD87" s="25"/>
      <c r="AE87" s="25"/>
      <c r="AF87" s="25"/>
      <c r="AG87" s="25"/>
      <c r="AH87" s="25"/>
      <c r="AI87" s="25"/>
      <c r="AJ87" s="25"/>
      <c r="AK87" s="25"/>
      <c r="AL87" s="158"/>
      <c r="AM87" s="68"/>
      <c r="AN87" s="39"/>
      <c r="AO87" s="25"/>
      <c r="AP87" s="25"/>
      <c r="AQ87" s="25"/>
    </row>
    <row r="88" spans="1:43" x14ac:dyDescent="0.2">
      <c r="A88" s="26"/>
      <c r="B88" s="162">
        <v>110</v>
      </c>
      <c r="C88" s="73"/>
      <c r="D88" s="74"/>
      <c r="E88" s="368" t="str">
        <f ca="1">VLOOKUP(INDIRECT(ADDRESS(ROW(),COLUMN()-3)),Language_Translations,MATCH(Language_Selected,Language_Options,0),FALSE)</f>
        <v>COUNTRY-SPECIFIC QUESTION ON ETHNICITY, IF APPROPRIATE.</v>
      </c>
      <c r="F88" s="368"/>
      <c r="G88" s="368"/>
      <c r="H88" s="368"/>
      <c r="I88" s="368"/>
      <c r="J88" s="368"/>
      <c r="K88" s="368"/>
      <c r="L88" s="368"/>
      <c r="M88" s="368"/>
      <c r="N88" s="368"/>
      <c r="O88" s="368"/>
      <c r="P88" s="368"/>
      <c r="Q88" s="368"/>
      <c r="R88" s="368"/>
      <c r="S88" s="368"/>
      <c r="T88" s="368"/>
      <c r="U88" s="73"/>
      <c r="V88" s="74"/>
      <c r="W88" s="26"/>
      <c r="X88" s="26"/>
      <c r="Y88" s="26"/>
      <c r="Z88" s="26"/>
      <c r="AA88" s="26"/>
      <c r="AB88" s="26"/>
      <c r="AC88" s="26"/>
      <c r="AD88" s="26"/>
      <c r="AE88" s="26"/>
      <c r="AF88" s="26"/>
      <c r="AG88" s="26"/>
      <c r="AH88" s="26"/>
      <c r="AI88" s="26"/>
      <c r="AJ88" s="26"/>
      <c r="AK88" s="26"/>
      <c r="AL88" s="36"/>
      <c r="AM88" s="73"/>
      <c r="AN88" s="74"/>
      <c r="AO88" s="26"/>
      <c r="AP88" s="26"/>
      <c r="AQ88" s="26"/>
    </row>
    <row r="89" spans="1:43" x14ac:dyDescent="0.2">
      <c r="A89" s="26"/>
      <c r="B89" s="289"/>
      <c r="C89" s="73"/>
      <c r="D89" s="74"/>
      <c r="E89" s="368"/>
      <c r="F89" s="368"/>
      <c r="G89" s="368"/>
      <c r="H89" s="368"/>
      <c r="I89" s="368"/>
      <c r="J89" s="368"/>
      <c r="K89" s="368"/>
      <c r="L89" s="368"/>
      <c r="M89" s="368"/>
      <c r="N89" s="368"/>
      <c r="O89" s="368"/>
      <c r="P89" s="368"/>
      <c r="Q89" s="368"/>
      <c r="R89" s="368"/>
      <c r="S89" s="368"/>
      <c r="T89" s="368"/>
      <c r="U89" s="73"/>
      <c r="V89" s="74"/>
      <c r="W89" s="26"/>
      <c r="X89" s="26"/>
      <c r="Y89" s="26"/>
      <c r="Z89" s="26"/>
      <c r="AA89" s="26"/>
      <c r="AB89" s="26"/>
      <c r="AC89" s="26"/>
      <c r="AD89" s="26"/>
      <c r="AE89" s="26"/>
      <c r="AF89" s="26"/>
      <c r="AG89" s="26"/>
      <c r="AH89" s="26"/>
      <c r="AI89" s="26"/>
      <c r="AJ89" s="26"/>
      <c r="AK89" s="26"/>
      <c r="AL89" s="36"/>
      <c r="AM89" s="73"/>
      <c r="AN89" s="74"/>
      <c r="AO89" s="26"/>
      <c r="AP89" s="26"/>
      <c r="AQ89" s="26"/>
    </row>
    <row r="90" spans="1:43" ht="6" customHeight="1" x14ac:dyDescent="0.2">
      <c r="A90" s="28"/>
      <c r="B90" s="261"/>
      <c r="C90" s="70"/>
      <c r="D90" s="38"/>
      <c r="E90" s="28"/>
      <c r="F90" s="28"/>
      <c r="G90" s="28"/>
      <c r="H90" s="28"/>
      <c r="I90" s="147"/>
      <c r="J90" s="147"/>
      <c r="K90" s="147"/>
      <c r="L90" s="147"/>
      <c r="M90" s="147"/>
      <c r="N90" s="147"/>
      <c r="O90" s="147"/>
      <c r="P90" s="147"/>
      <c r="Q90" s="147"/>
      <c r="R90" s="147"/>
      <c r="S90" s="147"/>
      <c r="T90" s="147"/>
      <c r="U90" s="70"/>
      <c r="V90" s="38"/>
      <c r="W90" s="28"/>
      <c r="X90" s="28"/>
      <c r="Y90" s="28"/>
      <c r="Z90" s="28"/>
      <c r="AA90" s="28"/>
      <c r="AB90" s="28"/>
      <c r="AC90" s="28"/>
      <c r="AD90" s="28"/>
      <c r="AE90" s="28"/>
      <c r="AF90" s="28"/>
      <c r="AG90" s="28"/>
      <c r="AH90" s="28"/>
      <c r="AI90" s="28"/>
      <c r="AJ90" s="28"/>
      <c r="AK90" s="28"/>
      <c r="AL90" s="156"/>
      <c r="AM90" s="70"/>
      <c r="AN90" s="38"/>
      <c r="AO90" s="28"/>
      <c r="AP90" s="28"/>
      <c r="AQ90" s="28"/>
    </row>
    <row r="91" spans="1:43" s="189" customFormat="1" ht="6" customHeight="1" x14ac:dyDescent="0.2">
      <c r="A91" s="30"/>
      <c r="B91" s="299"/>
      <c r="C91" s="129"/>
      <c r="D91" s="130"/>
      <c r="E91" s="30"/>
      <c r="F91" s="30"/>
      <c r="G91" s="30"/>
      <c r="H91" s="30"/>
      <c r="I91" s="30"/>
      <c r="J91" s="30"/>
      <c r="K91" s="30"/>
      <c r="L91" s="30"/>
      <c r="M91" s="30"/>
      <c r="N91" s="30"/>
      <c r="O91" s="30"/>
      <c r="P91" s="30"/>
      <c r="Q91" s="30"/>
      <c r="R91" s="30"/>
      <c r="S91" s="30"/>
      <c r="T91" s="30"/>
      <c r="U91" s="129"/>
      <c r="V91" s="130"/>
      <c r="W91" s="30"/>
      <c r="X91" s="30"/>
      <c r="Y91" s="30"/>
      <c r="Z91" s="30"/>
      <c r="AA91" s="30"/>
      <c r="AB91" s="30"/>
      <c r="AC91" s="30"/>
      <c r="AD91" s="30"/>
      <c r="AE91" s="30"/>
      <c r="AF91" s="30"/>
      <c r="AG91" s="30"/>
      <c r="AH91" s="30"/>
      <c r="AI91" s="30"/>
      <c r="AJ91" s="30"/>
      <c r="AK91" s="30"/>
      <c r="AL91" s="35"/>
      <c r="AM91" s="129"/>
      <c r="AN91" s="130"/>
      <c r="AO91" s="30"/>
      <c r="AP91" s="30"/>
      <c r="AQ91" s="30"/>
    </row>
    <row r="92" spans="1:43" s="189" customFormat="1" ht="11.25" customHeight="1" x14ac:dyDescent="0.2">
      <c r="A92" s="258"/>
      <c r="B92" s="173">
        <v>111</v>
      </c>
      <c r="C92" s="132"/>
      <c r="D92" s="133"/>
      <c r="E92" s="370" t="str">
        <f ca="1">VLOOKUP(INDIRECT(ADDRESS(ROW(),COLUMN()-3)),Language_Translations,MATCH(Language_Selected,Language_Options,0),FALSE)</f>
        <v>In the past six months, have you seen or heard any messages about malaria?</v>
      </c>
      <c r="F92" s="370"/>
      <c r="G92" s="370"/>
      <c r="H92" s="370"/>
      <c r="I92" s="370"/>
      <c r="J92" s="370"/>
      <c r="K92" s="370"/>
      <c r="L92" s="370"/>
      <c r="M92" s="370"/>
      <c r="N92" s="370"/>
      <c r="O92" s="370"/>
      <c r="P92" s="370"/>
      <c r="Q92" s="370"/>
      <c r="R92" s="370"/>
      <c r="S92" s="370"/>
      <c r="T92" s="370"/>
      <c r="U92" s="132"/>
      <c r="V92" s="133"/>
      <c r="W92" s="136" t="s">
        <v>62</v>
      </c>
      <c r="X92" s="136"/>
      <c r="Y92" s="139" t="s">
        <v>7</v>
      </c>
      <c r="Z92" s="139"/>
      <c r="AA92" s="139"/>
      <c r="AB92" s="139"/>
      <c r="AC92" s="139"/>
      <c r="AD92" s="139"/>
      <c r="AE92" s="139"/>
      <c r="AF92" s="139"/>
      <c r="AG92" s="139"/>
      <c r="AH92" s="139"/>
      <c r="AI92" s="139"/>
      <c r="AJ92" s="139"/>
      <c r="AK92" s="139"/>
      <c r="AL92" s="256" t="s">
        <v>63</v>
      </c>
      <c r="AM92" s="132"/>
      <c r="AN92" s="133"/>
      <c r="AO92" s="258"/>
      <c r="AP92" s="258"/>
      <c r="AQ92" s="258"/>
    </row>
    <row r="93" spans="1:43" s="189" customFormat="1" x14ac:dyDescent="0.2">
      <c r="A93" s="258"/>
      <c r="B93" s="173"/>
      <c r="C93" s="132"/>
      <c r="D93" s="133"/>
      <c r="E93" s="370"/>
      <c r="F93" s="370"/>
      <c r="G93" s="370"/>
      <c r="H93" s="370"/>
      <c r="I93" s="370"/>
      <c r="J93" s="370"/>
      <c r="K93" s="370"/>
      <c r="L93" s="370"/>
      <c r="M93" s="370"/>
      <c r="N93" s="370"/>
      <c r="O93" s="370"/>
      <c r="P93" s="370"/>
      <c r="Q93" s="370"/>
      <c r="R93" s="370"/>
      <c r="S93" s="370"/>
      <c r="T93" s="370"/>
      <c r="U93" s="132"/>
      <c r="V93" s="133"/>
      <c r="W93" s="136" t="s">
        <v>64</v>
      </c>
      <c r="X93" s="136"/>
      <c r="Y93" s="139" t="s">
        <v>7</v>
      </c>
      <c r="Z93" s="139"/>
      <c r="AA93" s="139"/>
      <c r="AB93" s="139"/>
      <c r="AC93" s="139"/>
      <c r="AD93" s="139"/>
      <c r="AE93" s="139"/>
      <c r="AF93" s="139"/>
      <c r="AG93" s="139"/>
      <c r="AH93" s="139"/>
      <c r="AI93" s="139"/>
      <c r="AJ93" s="139"/>
      <c r="AK93" s="139"/>
      <c r="AL93" s="256" t="s">
        <v>65</v>
      </c>
      <c r="AM93" s="132"/>
      <c r="AN93" s="133"/>
      <c r="AO93" s="258"/>
      <c r="AP93" s="258">
        <v>201</v>
      </c>
      <c r="AQ93" s="258"/>
    </row>
    <row r="94" spans="1:43" s="189" customFormat="1" ht="6" customHeight="1" x14ac:dyDescent="0.2">
      <c r="A94" s="147"/>
      <c r="B94" s="146"/>
      <c r="C94" s="143"/>
      <c r="D94" s="142"/>
      <c r="E94" s="147"/>
      <c r="F94" s="147"/>
      <c r="G94" s="147"/>
      <c r="H94" s="147"/>
      <c r="I94" s="147"/>
      <c r="J94" s="147"/>
      <c r="K94" s="147"/>
      <c r="L94" s="147"/>
      <c r="M94" s="147"/>
      <c r="N94" s="147"/>
      <c r="O94" s="147"/>
      <c r="P94" s="147"/>
      <c r="Q94" s="147"/>
      <c r="R94" s="147"/>
      <c r="S94" s="147"/>
      <c r="T94" s="147"/>
      <c r="U94" s="143"/>
      <c r="V94" s="142"/>
      <c r="W94" s="147"/>
      <c r="X94" s="147"/>
      <c r="Y94" s="147"/>
      <c r="Z94" s="147"/>
      <c r="AA94" s="147"/>
      <c r="AB94" s="147"/>
      <c r="AC94" s="147"/>
      <c r="AD94" s="147"/>
      <c r="AE94" s="147"/>
      <c r="AF94" s="147"/>
      <c r="AG94" s="147"/>
      <c r="AH94" s="147"/>
      <c r="AI94" s="147"/>
      <c r="AJ94" s="147"/>
      <c r="AK94" s="147"/>
      <c r="AL94" s="148"/>
      <c r="AM94" s="143"/>
      <c r="AN94" s="142"/>
      <c r="AO94" s="147"/>
      <c r="AP94" s="147"/>
      <c r="AQ94" s="147"/>
    </row>
    <row r="95" spans="1:43" s="189" customFormat="1" ht="6" customHeight="1" x14ac:dyDescent="0.2">
      <c r="A95" s="30"/>
      <c r="B95" s="299"/>
      <c r="C95" s="129"/>
      <c r="D95" s="130"/>
      <c r="E95" s="30"/>
      <c r="F95" s="30"/>
      <c r="G95" s="30"/>
      <c r="H95" s="30"/>
      <c r="I95" s="30"/>
      <c r="J95" s="30"/>
      <c r="K95" s="30"/>
      <c r="L95" s="30"/>
      <c r="M95" s="30"/>
      <c r="N95" s="30"/>
      <c r="O95" s="30"/>
      <c r="P95" s="30"/>
      <c r="Q95" s="30"/>
      <c r="R95" s="30"/>
      <c r="S95" s="30"/>
      <c r="T95" s="30"/>
      <c r="U95" s="129"/>
      <c r="V95" s="130"/>
      <c r="W95" s="30"/>
      <c r="X95" s="30"/>
      <c r="Y95" s="30"/>
      <c r="Z95" s="30"/>
      <c r="AA95" s="30"/>
      <c r="AB95" s="30"/>
      <c r="AC95" s="30"/>
      <c r="AD95" s="30"/>
      <c r="AE95" s="30"/>
      <c r="AF95" s="30"/>
      <c r="AG95" s="30"/>
      <c r="AH95" s="30"/>
      <c r="AI95" s="30"/>
      <c r="AJ95" s="30"/>
      <c r="AK95" s="30"/>
      <c r="AL95" s="35"/>
      <c r="AM95" s="129"/>
      <c r="AN95" s="130"/>
      <c r="AO95" s="30"/>
      <c r="AP95" s="30"/>
      <c r="AQ95" s="30"/>
    </row>
    <row r="96" spans="1:43" s="189" customFormat="1" ht="11.25" customHeight="1" x14ac:dyDescent="0.2">
      <c r="A96" s="258"/>
      <c r="B96" s="173">
        <v>112</v>
      </c>
      <c r="C96" s="132"/>
      <c r="D96" s="133"/>
      <c r="E96" s="371" t="str">
        <f ca="1">VLOOKUP(INDIRECT(ADDRESS(ROW(),COLUMN()-3)),Language_Translations,MATCH(Language_Selected,Language_Options,0),FALSE)</f>
        <v xml:space="preserve">Have you seen or heard these messages: </v>
      </c>
      <c r="F96" s="371"/>
      <c r="G96" s="371"/>
      <c r="H96" s="371"/>
      <c r="I96" s="371"/>
      <c r="J96" s="371"/>
      <c r="K96" s="371"/>
      <c r="L96" s="371"/>
      <c r="M96" s="371"/>
      <c r="N96" s="371"/>
      <c r="O96" s="371"/>
      <c r="P96" s="371"/>
      <c r="Q96" s="371"/>
      <c r="R96" s="371"/>
      <c r="S96" s="371"/>
      <c r="T96" s="371"/>
      <c r="U96" s="132"/>
      <c r="V96" s="133"/>
      <c r="AM96" s="132"/>
      <c r="AN96" s="133"/>
      <c r="AO96" s="258"/>
      <c r="AP96" s="258"/>
      <c r="AQ96" s="258"/>
    </row>
    <row r="97" spans="1:43" s="189" customFormat="1" ht="11.25" customHeight="1" x14ac:dyDescent="0.2">
      <c r="A97" s="258"/>
      <c r="B97" s="173"/>
      <c r="C97" s="132"/>
      <c r="D97" s="133"/>
      <c r="E97" s="371"/>
      <c r="F97" s="371"/>
      <c r="G97" s="371"/>
      <c r="H97" s="371"/>
      <c r="I97" s="371"/>
      <c r="J97" s="371"/>
      <c r="K97" s="371"/>
      <c r="L97" s="371"/>
      <c r="M97" s="371"/>
      <c r="N97" s="371"/>
      <c r="O97" s="371"/>
      <c r="P97" s="371"/>
      <c r="Q97" s="371"/>
      <c r="R97" s="371"/>
      <c r="S97" s="371"/>
      <c r="T97" s="371"/>
      <c r="U97" s="132"/>
      <c r="V97" s="133"/>
      <c r="W97" s="136"/>
      <c r="X97" s="136"/>
      <c r="Z97" s="139"/>
      <c r="AB97" s="139"/>
      <c r="AD97" s="139"/>
      <c r="AE97" s="139"/>
      <c r="AF97" s="139"/>
      <c r="AG97" s="139"/>
      <c r="AH97" s="139"/>
      <c r="AI97" s="139"/>
      <c r="AJ97" s="139" t="s">
        <v>62</v>
      </c>
      <c r="AK97" s="139"/>
      <c r="AL97" s="256" t="s">
        <v>64</v>
      </c>
      <c r="AM97" s="132"/>
      <c r="AN97" s="133"/>
      <c r="AO97" s="258"/>
      <c r="AP97" s="258"/>
      <c r="AQ97" s="258"/>
    </row>
    <row r="98" spans="1:43" s="189" customFormat="1" ht="11.25" customHeight="1" x14ac:dyDescent="0.2">
      <c r="A98" s="258"/>
      <c r="B98" s="173"/>
      <c r="C98" s="132"/>
      <c r="D98" s="133"/>
      <c r="E98" s="250" t="s">
        <v>125</v>
      </c>
      <c r="F98" s="370" t="str">
        <f t="shared" ref="F98:F103" ca="1" si="0">VLOOKUP(CONCATENATE($B$96&amp;INDIRECT(ADDRESS(ROW(),COLUMN()-1))),Language_Translations, MATCH(Language_Selected,Language_Options,0),FALSE)</f>
        <v>On the radio?</v>
      </c>
      <c r="G98" s="370"/>
      <c r="H98" s="370"/>
      <c r="I98" s="370"/>
      <c r="J98" s="370"/>
      <c r="K98" s="370"/>
      <c r="L98" s="370"/>
      <c r="M98" s="370"/>
      <c r="N98" s="370"/>
      <c r="O98" s="370"/>
      <c r="P98" s="370"/>
      <c r="Q98" s="370"/>
      <c r="R98" s="370"/>
      <c r="S98" s="370"/>
      <c r="T98" s="370"/>
      <c r="U98" s="132"/>
      <c r="V98" s="133"/>
      <c r="W98" s="136" t="s">
        <v>235</v>
      </c>
      <c r="X98" s="136"/>
      <c r="Z98" s="172" t="s">
        <v>7</v>
      </c>
      <c r="AA98" s="172"/>
      <c r="AB98" s="139"/>
      <c r="AC98" s="172"/>
      <c r="AD98" s="139"/>
      <c r="AE98" s="139"/>
      <c r="AF98" s="139"/>
      <c r="AG98" s="139"/>
      <c r="AH98" s="139"/>
      <c r="AI98" s="139"/>
      <c r="AJ98" s="145">
        <v>1</v>
      </c>
      <c r="AK98" s="139"/>
      <c r="AL98" s="256">
        <v>2</v>
      </c>
      <c r="AM98" s="132"/>
      <c r="AN98" s="133"/>
      <c r="AO98" s="258"/>
      <c r="AP98" s="258"/>
      <c r="AQ98" s="258"/>
    </row>
    <row r="99" spans="1:43" s="189" customFormat="1" ht="11.25" customHeight="1" x14ac:dyDescent="0.2">
      <c r="A99" s="258"/>
      <c r="B99" s="173"/>
      <c r="C99" s="132"/>
      <c r="D99" s="133"/>
      <c r="E99" s="250" t="s">
        <v>126</v>
      </c>
      <c r="F99" s="370" t="str">
        <f t="shared" ca="1" si="0"/>
        <v>On the television?</v>
      </c>
      <c r="G99" s="370"/>
      <c r="H99" s="370"/>
      <c r="I99" s="370"/>
      <c r="J99" s="370"/>
      <c r="K99" s="370"/>
      <c r="L99" s="370"/>
      <c r="M99" s="370"/>
      <c r="N99" s="370"/>
      <c r="O99" s="370"/>
      <c r="P99" s="370"/>
      <c r="Q99" s="370"/>
      <c r="R99" s="370"/>
      <c r="S99" s="370"/>
      <c r="T99" s="370"/>
      <c r="U99" s="132"/>
      <c r="V99" s="133"/>
      <c r="W99" s="136" t="s">
        <v>236</v>
      </c>
      <c r="X99" s="136"/>
      <c r="Z99" s="139"/>
      <c r="AA99" s="172" t="s">
        <v>7</v>
      </c>
      <c r="AB99" s="139"/>
      <c r="AC99" s="172"/>
      <c r="AD99" s="139"/>
      <c r="AE99" s="139"/>
      <c r="AF99" s="139"/>
      <c r="AG99" s="139"/>
      <c r="AH99" s="139"/>
      <c r="AI99" s="139"/>
      <c r="AJ99" s="145">
        <v>1</v>
      </c>
      <c r="AK99" s="139"/>
      <c r="AL99" s="256">
        <v>2</v>
      </c>
      <c r="AM99" s="132"/>
      <c r="AN99" s="133"/>
      <c r="AO99" s="258"/>
      <c r="AP99" s="258"/>
      <c r="AQ99" s="258"/>
    </row>
    <row r="100" spans="1:43" s="189" customFormat="1" x14ac:dyDescent="0.2">
      <c r="A100" s="258"/>
      <c r="B100" s="173"/>
      <c r="C100" s="132"/>
      <c r="D100" s="133"/>
      <c r="E100" s="250" t="s">
        <v>129</v>
      </c>
      <c r="F100" s="370" t="str">
        <f t="shared" ca="1" si="0"/>
        <v>On a poster or billboard?</v>
      </c>
      <c r="G100" s="370"/>
      <c r="H100" s="370"/>
      <c r="I100" s="370"/>
      <c r="J100" s="370"/>
      <c r="K100" s="370"/>
      <c r="L100" s="370"/>
      <c r="M100" s="370"/>
      <c r="N100" s="370"/>
      <c r="O100" s="370"/>
      <c r="P100" s="370"/>
      <c r="Q100" s="370"/>
      <c r="R100" s="370"/>
      <c r="S100" s="370"/>
      <c r="T100" s="370"/>
      <c r="U100" s="132"/>
      <c r="V100" s="133"/>
      <c r="W100" s="136" t="s">
        <v>317</v>
      </c>
      <c r="X100" s="136"/>
      <c r="Z100" s="139"/>
      <c r="AB100" s="139"/>
      <c r="AD100" s="172" t="s">
        <v>7</v>
      </c>
      <c r="AE100" s="139"/>
      <c r="AF100" s="172"/>
      <c r="AG100" s="139"/>
      <c r="AH100" s="139"/>
      <c r="AI100" s="139"/>
      <c r="AJ100" s="145">
        <v>1</v>
      </c>
      <c r="AK100" s="139"/>
      <c r="AL100" s="256">
        <v>2</v>
      </c>
      <c r="AM100" s="132"/>
      <c r="AN100" s="133"/>
      <c r="AO100" s="258"/>
      <c r="AP100" s="258"/>
      <c r="AQ100" s="258"/>
    </row>
    <row r="101" spans="1:43" s="189" customFormat="1" x14ac:dyDescent="0.2">
      <c r="A101" s="258"/>
      <c r="B101" s="173"/>
      <c r="C101" s="132"/>
      <c r="D101" s="133"/>
      <c r="E101" s="250" t="s">
        <v>168</v>
      </c>
      <c r="F101" s="370" t="str">
        <f t="shared" ca="1" si="0"/>
        <v>From a community health worker?</v>
      </c>
      <c r="G101" s="370"/>
      <c r="H101" s="370"/>
      <c r="I101" s="370"/>
      <c r="J101" s="370"/>
      <c r="K101" s="370"/>
      <c r="L101" s="370"/>
      <c r="M101" s="370"/>
      <c r="N101" s="370"/>
      <c r="O101" s="370"/>
      <c r="P101" s="370"/>
      <c r="Q101" s="370"/>
      <c r="R101" s="370"/>
      <c r="S101" s="370"/>
      <c r="T101" s="370"/>
      <c r="U101" s="132"/>
      <c r="V101" s="133"/>
      <c r="W101" s="136" t="s">
        <v>318</v>
      </c>
      <c r="X101" s="136"/>
      <c r="Y101" s="139"/>
      <c r="Z101" s="139"/>
      <c r="AA101" s="139"/>
      <c r="AB101" s="139"/>
      <c r="AC101" s="139"/>
      <c r="AD101" s="139"/>
      <c r="AE101" s="139"/>
      <c r="AF101" s="139"/>
      <c r="AG101" s="139" t="s">
        <v>7</v>
      </c>
      <c r="AH101" s="139"/>
      <c r="AI101" s="139"/>
      <c r="AJ101" s="145">
        <v>1</v>
      </c>
      <c r="AK101" s="139"/>
      <c r="AL101" s="256">
        <v>2</v>
      </c>
      <c r="AM101" s="132"/>
      <c r="AN101" s="133"/>
      <c r="AO101" s="258"/>
      <c r="AP101" s="258"/>
      <c r="AQ101" s="258"/>
    </row>
    <row r="102" spans="1:43" s="189" customFormat="1" x14ac:dyDescent="0.2">
      <c r="A102" s="258"/>
      <c r="B102" s="173"/>
      <c r="C102" s="132"/>
      <c r="D102" s="133"/>
      <c r="E102" s="250" t="s">
        <v>169</v>
      </c>
      <c r="F102" s="370" t="str">
        <f t="shared" ca="1" si="0"/>
        <v>At a community event?</v>
      </c>
      <c r="G102" s="370"/>
      <c r="H102" s="370"/>
      <c r="I102" s="370"/>
      <c r="J102" s="370"/>
      <c r="K102" s="370"/>
      <c r="L102" s="370"/>
      <c r="M102" s="370"/>
      <c r="N102" s="370"/>
      <c r="O102" s="370"/>
      <c r="P102" s="370"/>
      <c r="Q102" s="370"/>
      <c r="R102" s="370"/>
      <c r="S102" s="370"/>
      <c r="T102" s="370"/>
      <c r="U102" s="132"/>
      <c r="V102" s="133"/>
      <c r="W102" s="136" t="s">
        <v>319</v>
      </c>
      <c r="X102" s="136"/>
      <c r="Y102" s="139"/>
      <c r="Z102" s="139"/>
      <c r="AA102" s="139"/>
      <c r="AB102" s="139"/>
      <c r="AD102" s="139" t="s">
        <v>7</v>
      </c>
      <c r="AE102" s="139"/>
      <c r="AF102" s="139"/>
      <c r="AG102" s="139"/>
      <c r="AH102" s="139"/>
      <c r="AI102" s="139"/>
      <c r="AJ102" s="145">
        <v>1</v>
      </c>
      <c r="AK102" s="139"/>
      <c r="AL102" s="256">
        <v>2</v>
      </c>
      <c r="AM102" s="132"/>
      <c r="AN102" s="133"/>
      <c r="AO102" s="258"/>
      <c r="AP102" s="258"/>
      <c r="AQ102" s="258"/>
    </row>
    <row r="103" spans="1:43" s="189" customFormat="1" x14ac:dyDescent="0.2">
      <c r="A103" s="258"/>
      <c r="B103" s="173"/>
      <c r="C103" s="132"/>
      <c r="D103" s="133"/>
      <c r="E103" s="250" t="s">
        <v>170</v>
      </c>
      <c r="F103" s="370" t="str">
        <f t="shared" ca="1" si="0"/>
        <v>Anywhere else?</v>
      </c>
      <c r="G103" s="370"/>
      <c r="H103" s="370"/>
      <c r="I103" s="370"/>
      <c r="J103" s="370"/>
      <c r="K103" s="370"/>
      <c r="L103" s="370"/>
      <c r="M103" s="370"/>
      <c r="N103" s="370"/>
      <c r="O103" s="370"/>
      <c r="P103" s="370"/>
      <c r="Q103" s="370"/>
      <c r="R103" s="370"/>
      <c r="S103" s="370"/>
      <c r="T103" s="370"/>
      <c r="U103" s="132"/>
      <c r="V103" s="133"/>
      <c r="W103" s="136" t="s">
        <v>320</v>
      </c>
      <c r="X103" s="136"/>
      <c r="Y103" s="139"/>
      <c r="Z103" s="139"/>
      <c r="AA103" s="139"/>
      <c r="AB103" s="139"/>
      <c r="AC103" s="139" t="s">
        <v>7</v>
      </c>
      <c r="AD103" s="139"/>
      <c r="AE103" s="139"/>
      <c r="AF103" s="139"/>
      <c r="AG103" s="139"/>
      <c r="AH103" s="139"/>
      <c r="AI103" s="139"/>
      <c r="AJ103" s="145">
        <v>1</v>
      </c>
      <c r="AK103" s="139"/>
      <c r="AL103" s="256">
        <v>2</v>
      </c>
      <c r="AM103" s="132"/>
      <c r="AN103" s="133"/>
      <c r="AO103" s="258"/>
      <c r="AP103" s="258"/>
      <c r="AQ103" s="258"/>
    </row>
    <row r="104" spans="1:43" s="189" customFormat="1" ht="6" customHeight="1" x14ac:dyDescent="0.2">
      <c r="A104" s="147"/>
      <c r="B104" s="146"/>
      <c r="C104" s="143"/>
      <c r="D104" s="142"/>
      <c r="E104" s="147"/>
      <c r="F104" s="147"/>
      <c r="G104" s="147"/>
      <c r="H104" s="147"/>
      <c r="I104" s="147"/>
      <c r="J104" s="147"/>
      <c r="K104" s="147"/>
      <c r="L104" s="147"/>
      <c r="M104" s="147"/>
      <c r="N104" s="147"/>
      <c r="O104" s="147"/>
      <c r="P104" s="147"/>
      <c r="Q104" s="147"/>
      <c r="R104" s="147"/>
      <c r="S104" s="147"/>
      <c r="T104" s="147"/>
      <c r="U104" s="143"/>
      <c r="V104" s="142"/>
      <c r="W104" s="147"/>
      <c r="X104" s="147"/>
      <c r="Y104" s="147"/>
      <c r="Z104" s="147"/>
      <c r="AA104" s="147"/>
      <c r="AB104" s="147"/>
      <c r="AC104" s="147"/>
      <c r="AD104" s="147"/>
      <c r="AE104" s="147"/>
      <c r="AF104" s="147"/>
      <c r="AG104" s="147"/>
      <c r="AH104" s="147"/>
      <c r="AI104" s="147"/>
      <c r="AJ104" s="147"/>
      <c r="AK104" s="147"/>
      <c r="AL104" s="148"/>
      <c r="AM104" s="143"/>
      <c r="AN104" s="142"/>
      <c r="AO104" s="147"/>
      <c r="AP104" s="147"/>
      <c r="AQ104" s="147"/>
    </row>
    <row r="105" spans="1:43" s="189" customFormat="1" ht="6" customHeight="1" x14ac:dyDescent="0.2">
      <c r="A105" s="30"/>
      <c r="B105" s="299"/>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5"/>
      <c r="AM105" s="30"/>
      <c r="AN105" s="30"/>
      <c r="AO105" s="30"/>
      <c r="AP105" s="30"/>
      <c r="AQ105" s="30"/>
    </row>
    <row r="106" spans="1:43" x14ac:dyDescent="0.2">
      <c r="B106" s="123"/>
    </row>
    <row r="107" spans="1:43" ht="11.25" customHeight="1" x14ac:dyDescent="0.2"/>
  </sheetData>
  <sheetProtection formatCells="0" formatRows="0" insertRows="0" deleteRows="0"/>
  <mergeCells count="30">
    <mergeCell ref="F101:T101"/>
    <mergeCell ref="F102:T102"/>
    <mergeCell ref="F103:T103"/>
    <mergeCell ref="E74:T81"/>
    <mergeCell ref="E88:T89"/>
    <mergeCell ref="E92:T93"/>
    <mergeCell ref="E96:T97"/>
    <mergeCell ref="F98:T98"/>
    <mergeCell ref="F99:T99"/>
    <mergeCell ref="F100:T100"/>
    <mergeCell ref="E56:T58"/>
    <mergeCell ref="E61:T63"/>
    <mergeCell ref="E52:T53"/>
    <mergeCell ref="E84:T85"/>
    <mergeCell ref="AP70:AP71"/>
    <mergeCell ref="E68:T68"/>
    <mergeCell ref="E64:T65"/>
    <mergeCell ref="AC80:AK80"/>
    <mergeCell ref="A1:AQ1"/>
    <mergeCell ref="A25:AQ25"/>
    <mergeCell ref="E27:T27"/>
    <mergeCell ref="W27:AL27"/>
    <mergeCell ref="AO27:AP27"/>
    <mergeCell ref="AB18:AD18"/>
    <mergeCell ref="B4:AP16"/>
    <mergeCell ref="E29:T32"/>
    <mergeCell ref="B18:K18"/>
    <mergeCell ref="E35:T43"/>
    <mergeCell ref="E46:T47"/>
    <mergeCell ref="E48:T49"/>
  </mergeCells>
  <printOptions horizontalCentered="1"/>
  <pageMargins left="0.5" right="0.5" top="0.5" bottom="0.5" header="0.3" footer="0.3"/>
  <pageSetup paperSize="9" orientation="portrait" r:id="rId1"/>
  <headerFooter>
    <oddFooter>&amp;CW-&amp;P</oddFooter>
  </headerFooter>
  <rowBreaks count="2" manualBreakCount="2">
    <brk id="59" max="42" man="1"/>
    <brk id="82"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66CC"/>
  </sheetPr>
  <dimension ref="A1:AQ73"/>
  <sheetViews>
    <sheetView view="pageBreakPreview" topLeftCell="A34" zoomScaleNormal="100" zoomScaleSheetLayoutView="100" workbookViewId="0">
      <selection activeCell="E50" sqref="E50:T50"/>
    </sheetView>
  </sheetViews>
  <sheetFormatPr defaultColWidth="2.83203125" defaultRowHeight="11.25" x14ac:dyDescent="0.2"/>
  <cols>
    <col min="1" max="1" width="1.83203125" style="151" customWidth="1"/>
    <col min="2" max="2" width="4.83203125" style="195" customWidth="1"/>
    <col min="3" max="4" width="1.83203125" style="151" customWidth="1"/>
    <col min="5" max="20" width="2.83203125" style="151"/>
    <col min="21" max="22" width="1.83203125" style="151" customWidth="1"/>
    <col min="23" max="37" width="2.83203125" style="151"/>
    <col min="38" max="38" width="2.83203125" style="190" customWidth="1"/>
    <col min="39" max="41" width="1.83203125" style="151" customWidth="1"/>
    <col min="42" max="42" width="4.83203125" style="59" customWidth="1"/>
    <col min="43" max="43" width="1.83203125" style="151" customWidth="1"/>
    <col min="44" max="16384" width="2.83203125" style="151"/>
  </cols>
  <sheetData>
    <row r="1" spans="1:43" x14ac:dyDescent="0.2">
      <c r="A1" s="364" t="s">
        <v>195</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row>
    <row r="2" spans="1:43" ht="6" customHeight="1" x14ac:dyDescent="0.2">
      <c r="A2" s="26"/>
      <c r="B2" s="12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36"/>
      <c r="AM2" s="26"/>
      <c r="AN2" s="26"/>
      <c r="AO2" s="26"/>
      <c r="AP2" s="26"/>
      <c r="AQ2" s="26"/>
    </row>
    <row r="3" spans="1:43" s="191" customFormat="1" ht="11.25" customHeight="1" thickBot="1" x14ac:dyDescent="0.25">
      <c r="A3" s="125"/>
      <c r="B3" s="126" t="s">
        <v>47</v>
      </c>
      <c r="C3" s="127"/>
      <c r="D3" s="128"/>
      <c r="E3" s="366" t="s">
        <v>48</v>
      </c>
      <c r="F3" s="366"/>
      <c r="G3" s="366"/>
      <c r="H3" s="366"/>
      <c r="I3" s="366"/>
      <c r="J3" s="366"/>
      <c r="K3" s="366"/>
      <c r="L3" s="366"/>
      <c r="M3" s="366"/>
      <c r="N3" s="366"/>
      <c r="O3" s="366"/>
      <c r="P3" s="366"/>
      <c r="Q3" s="366"/>
      <c r="R3" s="366"/>
      <c r="S3" s="366"/>
      <c r="T3" s="366"/>
      <c r="U3" s="127"/>
      <c r="V3" s="128"/>
      <c r="W3" s="366" t="s">
        <v>49</v>
      </c>
      <c r="X3" s="366"/>
      <c r="Y3" s="366"/>
      <c r="Z3" s="366"/>
      <c r="AA3" s="366"/>
      <c r="AB3" s="366"/>
      <c r="AC3" s="366"/>
      <c r="AD3" s="366"/>
      <c r="AE3" s="366"/>
      <c r="AF3" s="366"/>
      <c r="AG3" s="366"/>
      <c r="AH3" s="366"/>
      <c r="AI3" s="366"/>
      <c r="AJ3" s="366"/>
      <c r="AK3" s="366"/>
      <c r="AL3" s="366"/>
      <c r="AM3" s="127"/>
      <c r="AN3" s="128"/>
      <c r="AO3" s="366" t="s">
        <v>50</v>
      </c>
      <c r="AP3" s="366"/>
      <c r="AQ3" s="125"/>
    </row>
    <row r="4" spans="1:43" ht="6" customHeight="1" x14ac:dyDescent="0.2">
      <c r="A4" s="26"/>
      <c r="B4" s="150"/>
      <c r="C4" s="73"/>
      <c r="D4" s="74"/>
      <c r="E4" s="26"/>
      <c r="F4" s="26"/>
      <c r="G4" s="26"/>
      <c r="H4" s="26"/>
      <c r="I4" s="26"/>
      <c r="J4" s="26"/>
      <c r="K4" s="26"/>
      <c r="L4" s="26"/>
      <c r="M4" s="26"/>
      <c r="N4" s="26"/>
      <c r="O4" s="26"/>
      <c r="P4" s="26"/>
      <c r="Q4" s="26"/>
      <c r="R4" s="26"/>
      <c r="S4" s="26"/>
      <c r="T4" s="26"/>
      <c r="U4" s="73"/>
      <c r="V4" s="74"/>
      <c r="W4" s="26"/>
      <c r="X4" s="26"/>
      <c r="Y4" s="26"/>
      <c r="Z4" s="26"/>
      <c r="AA4" s="26"/>
      <c r="AB4" s="26"/>
      <c r="AC4" s="26"/>
      <c r="AD4" s="26"/>
      <c r="AE4" s="26"/>
      <c r="AF4" s="26"/>
      <c r="AG4" s="26"/>
      <c r="AH4" s="26"/>
      <c r="AI4" s="26"/>
      <c r="AJ4" s="26"/>
      <c r="AK4" s="26"/>
      <c r="AL4" s="36"/>
      <c r="AM4" s="73"/>
      <c r="AN4" s="74"/>
      <c r="AO4" s="26"/>
      <c r="AP4" s="26"/>
      <c r="AQ4" s="26"/>
    </row>
    <row r="5" spans="1:43" ht="11.25" customHeight="1" x14ac:dyDescent="0.2">
      <c r="A5" s="26"/>
      <c r="B5" s="150">
        <v>201</v>
      </c>
      <c r="C5" s="73"/>
      <c r="D5" s="74"/>
      <c r="E5" s="362" t="str">
        <f ca="1">VLOOKUP(INDIRECT(ADDRESS(ROW(),COLUMN()-3)),Language_Translations,MATCH(Language_Selected,Language_Options,0),FALSE)</f>
        <v>Now I would like to ask about all the births you have had during your life. Have you ever given birth?</v>
      </c>
      <c r="F5" s="362"/>
      <c r="G5" s="362"/>
      <c r="H5" s="362"/>
      <c r="I5" s="362"/>
      <c r="J5" s="362"/>
      <c r="K5" s="362"/>
      <c r="L5" s="362"/>
      <c r="M5" s="362"/>
      <c r="N5" s="362"/>
      <c r="O5" s="362"/>
      <c r="P5" s="362"/>
      <c r="Q5" s="362"/>
      <c r="R5" s="362"/>
      <c r="S5" s="362"/>
      <c r="T5" s="362"/>
      <c r="U5" s="152"/>
      <c r="V5" s="74"/>
      <c r="W5" s="24" t="s">
        <v>62</v>
      </c>
      <c r="X5" s="24"/>
      <c r="Y5" s="153" t="s">
        <v>7</v>
      </c>
      <c r="Z5" s="153"/>
      <c r="AA5" s="153"/>
      <c r="AB5" s="153"/>
      <c r="AC5" s="153"/>
      <c r="AD5" s="153"/>
      <c r="AE5" s="153"/>
      <c r="AF5" s="153"/>
      <c r="AG5" s="153"/>
      <c r="AH5" s="153"/>
      <c r="AI5" s="153"/>
      <c r="AJ5" s="153"/>
      <c r="AK5" s="153"/>
      <c r="AL5" s="149" t="s">
        <v>63</v>
      </c>
      <c r="AM5" s="73"/>
      <c r="AN5" s="74"/>
      <c r="AO5" s="24"/>
      <c r="AP5" s="24"/>
      <c r="AQ5" s="24"/>
    </row>
    <row r="6" spans="1:43" x14ac:dyDescent="0.2">
      <c r="A6" s="26"/>
      <c r="B6" s="124"/>
      <c r="C6" s="73"/>
      <c r="D6" s="74"/>
      <c r="E6" s="362"/>
      <c r="F6" s="362"/>
      <c r="G6" s="362"/>
      <c r="H6" s="362"/>
      <c r="I6" s="362"/>
      <c r="J6" s="362"/>
      <c r="K6" s="362"/>
      <c r="L6" s="362"/>
      <c r="M6" s="362"/>
      <c r="N6" s="362"/>
      <c r="O6" s="362"/>
      <c r="P6" s="362"/>
      <c r="Q6" s="362"/>
      <c r="R6" s="362"/>
      <c r="S6" s="362"/>
      <c r="T6" s="362"/>
      <c r="U6" s="152"/>
      <c r="V6" s="74"/>
      <c r="W6" s="24" t="s">
        <v>64</v>
      </c>
      <c r="X6" s="24"/>
      <c r="Y6" s="153" t="s">
        <v>7</v>
      </c>
      <c r="Z6" s="153"/>
      <c r="AA6" s="153"/>
      <c r="AB6" s="153"/>
      <c r="AC6" s="153"/>
      <c r="AD6" s="153"/>
      <c r="AE6" s="153"/>
      <c r="AF6" s="153"/>
      <c r="AG6" s="153"/>
      <c r="AH6" s="153"/>
      <c r="AI6" s="153"/>
      <c r="AJ6" s="153"/>
      <c r="AK6" s="153"/>
      <c r="AL6" s="149" t="s">
        <v>65</v>
      </c>
      <c r="AM6" s="73"/>
      <c r="AN6" s="74"/>
      <c r="AO6" s="24"/>
      <c r="AP6" s="24">
        <v>206</v>
      </c>
      <c r="AQ6" s="24"/>
    </row>
    <row r="7" spans="1:43" ht="6" customHeight="1" x14ac:dyDescent="0.2">
      <c r="A7" s="28"/>
      <c r="B7" s="155"/>
      <c r="C7" s="70"/>
      <c r="D7" s="38"/>
      <c r="E7" s="28"/>
      <c r="F7" s="28"/>
      <c r="G7" s="28"/>
      <c r="H7" s="28"/>
      <c r="I7" s="28"/>
      <c r="J7" s="28"/>
      <c r="K7" s="28"/>
      <c r="L7" s="28"/>
      <c r="M7" s="28"/>
      <c r="N7" s="28"/>
      <c r="O7" s="28"/>
      <c r="P7" s="28"/>
      <c r="Q7" s="28"/>
      <c r="R7" s="28"/>
      <c r="S7" s="28"/>
      <c r="T7" s="28"/>
      <c r="U7" s="70"/>
      <c r="V7" s="38"/>
      <c r="W7" s="28"/>
      <c r="X7" s="28"/>
      <c r="Y7" s="28"/>
      <c r="Z7" s="28"/>
      <c r="AA7" s="28"/>
      <c r="AB7" s="28"/>
      <c r="AC7" s="28"/>
      <c r="AD7" s="28"/>
      <c r="AE7" s="28"/>
      <c r="AF7" s="28"/>
      <c r="AG7" s="28"/>
      <c r="AH7" s="28"/>
      <c r="AI7" s="28"/>
      <c r="AJ7" s="28"/>
      <c r="AK7" s="28"/>
      <c r="AL7" s="156"/>
      <c r="AM7" s="70"/>
      <c r="AN7" s="38"/>
      <c r="AO7" s="28"/>
      <c r="AP7" s="28"/>
      <c r="AQ7" s="28"/>
    </row>
    <row r="8" spans="1:43" ht="6" customHeight="1" x14ac:dyDescent="0.2">
      <c r="A8" s="25"/>
      <c r="B8" s="157"/>
      <c r="C8" s="68"/>
      <c r="D8" s="39"/>
      <c r="E8" s="25"/>
      <c r="F8" s="25"/>
      <c r="G8" s="25"/>
      <c r="H8" s="25"/>
      <c r="I8" s="25"/>
      <c r="J8" s="25"/>
      <c r="K8" s="25"/>
      <c r="L8" s="25"/>
      <c r="M8" s="25"/>
      <c r="N8" s="25"/>
      <c r="O8" s="25"/>
      <c r="P8" s="25"/>
      <c r="Q8" s="25"/>
      <c r="R8" s="25"/>
      <c r="S8" s="25"/>
      <c r="T8" s="25"/>
      <c r="U8" s="68"/>
      <c r="V8" s="39"/>
      <c r="W8" s="25"/>
      <c r="X8" s="25"/>
      <c r="Y8" s="25"/>
      <c r="Z8" s="25"/>
      <c r="AA8" s="25"/>
      <c r="AB8" s="25"/>
      <c r="AC8" s="25"/>
      <c r="AD8" s="25"/>
      <c r="AE8" s="25"/>
      <c r="AF8" s="25"/>
      <c r="AG8" s="25"/>
      <c r="AH8" s="25"/>
      <c r="AI8" s="25"/>
      <c r="AJ8" s="25"/>
      <c r="AK8" s="25"/>
      <c r="AL8" s="158"/>
      <c r="AM8" s="68"/>
      <c r="AN8" s="39"/>
      <c r="AO8" s="25"/>
      <c r="AP8" s="25"/>
      <c r="AQ8" s="25"/>
    </row>
    <row r="9" spans="1:43" ht="11.25" customHeight="1" x14ac:dyDescent="0.2">
      <c r="A9" s="26"/>
      <c r="B9" s="124">
        <v>202</v>
      </c>
      <c r="C9" s="73"/>
      <c r="D9" s="74"/>
      <c r="E9" s="362" t="str">
        <f ca="1">VLOOKUP(INDIRECT(ADDRESS(ROW(),COLUMN()-3)),Language_Translations,MATCH(Language_Selected,Language_Options,0),FALSE)</f>
        <v>Do you have any sons or daughters to whom you have given birth who are now living with you?</v>
      </c>
      <c r="F9" s="362"/>
      <c r="G9" s="362"/>
      <c r="H9" s="362"/>
      <c r="I9" s="362"/>
      <c r="J9" s="362"/>
      <c r="K9" s="362"/>
      <c r="L9" s="362"/>
      <c r="M9" s="362"/>
      <c r="N9" s="362"/>
      <c r="O9" s="362"/>
      <c r="P9" s="362"/>
      <c r="Q9" s="362"/>
      <c r="R9" s="362"/>
      <c r="S9" s="362"/>
      <c r="T9" s="362"/>
      <c r="U9" s="152"/>
      <c r="V9" s="74"/>
      <c r="W9" s="24" t="s">
        <v>62</v>
      </c>
      <c r="X9" s="24"/>
      <c r="Y9" s="153" t="s">
        <v>7</v>
      </c>
      <c r="Z9" s="153"/>
      <c r="AA9" s="153"/>
      <c r="AB9" s="153"/>
      <c r="AC9" s="153"/>
      <c r="AD9" s="153"/>
      <c r="AE9" s="153"/>
      <c r="AF9" s="153"/>
      <c r="AG9" s="153"/>
      <c r="AH9" s="153"/>
      <c r="AI9" s="153"/>
      <c r="AJ9" s="153"/>
      <c r="AK9" s="153"/>
      <c r="AL9" s="149" t="s">
        <v>63</v>
      </c>
      <c r="AM9" s="73"/>
      <c r="AN9" s="74"/>
      <c r="AO9" s="24"/>
      <c r="AP9" s="24"/>
      <c r="AQ9" s="24"/>
    </row>
    <row r="10" spans="1:43" x14ac:dyDescent="0.2">
      <c r="A10" s="26"/>
      <c r="B10" s="124"/>
      <c r="C10" s="73"/>
      <c r="D10" s="74"/>
      <c r="E10" s="362"/>
      <c r="F10" s="362"/>
      <c r="G10" s="362"/>
      <c r="H10" s="362"/>
      <c r="I10" s="362"/>
      <c r="J10" s="362"/>
      <c r="K10" s="362"/>
      <c r="L10" s="362"/>
      <c r="M10" s="362"/>
      <c r="N10" s="362"/>
      <c r="O10" s="362"/>
      <c r="P10" s="362"/>
      <c r="Q10" s="362"/>
      <c r="R10" s="362"/>
      <c r="S10" s="362"/>
      <c r="T10" s="362"/>
      <c r="U10" s="152"/>
      <c r="V10" s="74"/>
      <c r="W10" s="24" t="s">
        <v>64</v>
      </c>
      <c r="X10" s="24"/>
      <c r="Y10" s="153" t="s">
        <v>7</v>
      </c>
      <c r="Z10" s="153"/>
      <c r="AA10" s="153"/>
      <c r="AB10" s="153"/>
      <c r="AC10" s="153"/>
      <c r="AD10" s="153"/>
      <c r="AE10" s="153"/>
      <c r="AF10" s="153"/>
      <c r="AG10" s="153"/>
      <c r="AH10" s="153"/>
      <c r="AI10" s="153"/>
      <c r="AJ10" s="153"/>
      <c r="AK10" s="153"/>
      <c r="AL10" s="149" t="s">
        <v>65</v>
      </c>
      <c r="AM10" s="73"/>
      <c r="AN10" s="74"/>
      <c r="AO10" s="24"/>
      <c r="AP10" s="27">
        <v>204</v>
      </c>
      <c r="AQ10" s="24"/>
    </row>
    <row r="11" spans="1:43" ht="6" customHeight="1" x14ac:dyDescent="0.2">
      <c r="A11" s="28"/>
      <c r="B11" s="155"/>
      <c r="C11" s="70"/>
      <c r="D11" s="38"/>
      <c r="E11" s="28"/>
      <c r="F11" s="28"/>
      <c r="G11" s="28"/>
      <c r="H11" s="28"/>
      <c r="I11" s="28"/>
      <c r="J11" s="28"/>
      <c r="K11" s="28"/>
      <c r="L11" s="28"/>
      <c r="M11" s="28"/>
      <c r="N11" s="28"/>
      <c r="O11" s="28"/>
      <c r="P11" s="28"/>
      <c r="Q11" s="28"/>
      <c r="R11" s="28"/>
      <c r="S11" s="28"/>
      <c r="T11" s="28"/>
      <c r="U11" s="70"/>
      <c r="V11" s="38"/>
      <c r="W11" s="28"/>
      <c r="X11" s="28"/>
      <c r="Y11" s="28"/>
      <c r="Z11" s="28"/>
      <c r="AA11" s="28"/>
      <c r="AB11" s="28"/>
      <c r="AC11" s="28"/>
      <c r="AD11" s="28"/>
      <c r="AE11" s="28"/>
      <c r="AF11" s="28"/>
      <c r="AG11" s="28"/>
      <c r="AH11" s="28"/>
      <c r="AI11" s="28"/>
      <c r="AJ11" s="28"/>
      <c r="AK11" s="28"/>
      <c r="AL11" s="156"/>
      <c r="AM11" s="70"/>
      <c r="AN11" s="38"/>
      <c r="AO11" s="28"/>
      <c r="AP11" s="28"/>
      <c r="AQ11" s="28"/>
    </row>
    <row r="12" spans="1:43" ht="6" customHeight="1" x14ac:dyDescent="0.2">
      <c r="A12" s="25"/>
      <c r="B12" s="157"/>
      <c r="C12" s="68"/>
      <c r="D12" s="39"/>
      <c r="E12" s="25"/>
      <c r="F12" s="25"/>
      <c r="G12" s="25"/>
      <c r="H12" s="25"/>
      <c r="I12" s="25"/>
      <c r="J12" s="25"/>
      <c r="K12" s="25"/>
      <c r="L12" s="25"/>
      <c r="M12" s="25"/>
      <c r="N12" s="25"/>
      <c r="O12" s="25"/>
      <c r="P12" s="25"/>
      <c r="Q12" s="25"/>
      <c r="R12" s="25"/>
      <c r="S12" s="25"/>
      <c r="T12" s="25"/>
      <c r="U12" s="68"/>
      <c r="V12" s="39"/>
      <c r="W12" s="25"/>
      <c r="X12" s="25"/>
      <c r="Y12" s="25"/>
      <c r="Z12" s="25"/>
      <c r="AA12" s="25"/>
      <c r="AB12" s="25"/>
      <c r="AC12" s="25"/>
      <c r="AD12" s="25"/>
      <c r="AE12" s="25"/>
      <c r="AF12" s="25"/>
      <c r="AG12" s="25"/>
      <c r="AH12" s="25"/>
      <c r="AI12" s="25"/>
      <c r="AJ12" s="25"/>
      <c r="AK12" s="25"/>
      <c r="AL12" s="158"/>
      <c r="AM12" s="68"/>
      <c r="AN12" s="39"/>
      <c r="AO12" s="25"/>
      <c r="AP12" s="25"/>
      <c r="AQ12" s="25"/>
    </row>
    <row r="13" spans="1:43" ht="11.25" customHeight="1" x14ac:dyDescent="0.2">
      <c r="A13" s="26"/>
      <c r="B13" s="124">
        <v>203</v>
      </c>
      <c r="C13" s="73"/>
      <c r="D13" s="74"/>
      <c r="E13" s="214" t="s">
        <v>125</v>
      </c>
      <c r="F13" s="362" t="str">
        <f ca="1">VLOOKUP(CONCATENATE($B$13&amp;INDIRECT(ADDRESS(ROW(),COLUMN()-1))),Language_Translations,MATCH(Language_Selected,Language_Options,0),FALSE)</f>
        <v xml:space="preserve">How many sons live with you? </v>
      </c>
      <c r="G13" s="362"/>
      <c r="H13" s="362"/>
      <c r="I13" s="362"/>
      <c r="J13" s="362"/>
      <c r="K13" s="362"/>
      <c r="L13" s="362"/>
      <c r="M13" s="362"/>
      <c r="N13" s="362"/>
      <c r="O13" s="362"/>
      <c r="P13" s="362"/>
      <c r="Q13" s="362"/>
      <c r="R13" s="362"/>
      <c r="S13" s="362"/>
      <c r="T13" s="362"/>
      <c r="U13" s="73"/>
      <c r="V13" s="74"/>
      <c r="Y13" s="227"/>
      <c r="Z13" s="227"/>
      <c r="AA13" s="227"/>
      <c r="AB13" s="227"/>
      <c r="AC13" s="59"/>
      <c r="AD13" s="24"/>
      <c r="AE13" s="24"/>
      <c r="AF13" s="24"/>
      <c r="AG13" s="24"/>
      <c r="AH13" s="24"/>
      <c r="AI13" s="39"/>
      <c r="AJ13" s="68"/>
      <c r="AK13" s="39"/>
      <c r="AL13" s="33"/>
      <c r="AM13" s="73"/>
      <c r="AN13" s="74"/>
      <c r="AO13" s="24"/>
      <c r="AP13" s="24"/>
      <c r="AQ13" s="24"/>
    </row>
    <row r="14" spans="1:43" ht="11.25" customHeight="1" x14ac:dyDescent="0.2">
      <c r="A14" s="26"/>
      <c r="C14" s="73"/>
      <c r="D14" s="74"/>
      <c r="E14" s="214"/>
      <c r="F14" s="362"/>
      <c r="G14" s="362"/>
      <c r="H14" s="362"/>
      <c r="I14" s="362"/>
      <c r="J14" s="362"/>
      <c r="K14" s="362"/>
      <c r="L14" s="362"/>
      <c r="M14" s="362"/>
      <c r="N14" s="362"/>
      <c r="O14" s="362"/>
      <c r="P14" s="362"/>
      <c r="Q14" s="362"/>
      <c r="R14" s="362"/>
      <c r="S14" s="362"/>
      <c r="T14" s="362"/>
      <c r="U14" s="152"/>
      <c r="V14" s="74"/>
      <c r="W14" s="24" t="s">
        <v>125</v>
      </c>
      <c r="X14" s="24" t="s">
        <v>180</v>
      </c>
      <c r="Y14" s="227"/>
      <c r="Z14" s="227"/>
      <c r="AA14" s="227"/>
      <c r="AB14" s="227"/>
      <c r="AC14" s="153" t="s">
        <v>7</v>
      </c>
      <c r="AD14" s="153"/>
      <c r="AE14" s="153"/>
      <c r="AF14" s="153"/>
      <c r="AG14" s="153"/>
      <c r="AH14" s="153"/>
      <c r="AI14" s="38"/>
      <c r="AJ14" s="70"/>
      <c r="AK14" s="38"/>
      <c r="AL14" s="34"/>
      <c r="AM14" s="73"/>
      <c r="AN14" s="74"/>
      <c r="AO14" s="24"/>
      <c r="AP14" s="24"/>
      <c r="AQ14" s="24"/>
    </row>
    <row r="15" spans="1:43" ht="11.25" customHeight="1" x14ac:dyDescent="0.2">
      <c r="A15" s="26"/>
      <c r="B15" s="124"/>
      <c r="C15" s="73"/>
      <c r="D15" s="74"/>
      <c r="E15" s="159" t="s">
        <v>126</v>
      </c>
      <c r="F15" s="362" t="str">
        <f ca="1">VLOOKUP(CONCATENATE($B$13&amp;INDIRECT(ADDRESS(ROW(),COLUMN()-1))),Language_Translations,MATCH(Language_Selected,Language_Options,0),FALSE)</f>
        <v>And how many daughters live with you?</v>
      </c>
      <c r="G15" s="362"/>
      <c r="H15" s="362"/>
      <c r="I15" s="362"/>
      <c r="J15" s="362"/>
      <c r="K15" s="362"/>
      <c r="L15" s="362"/>
      <c r="M15" s="362"/>
      <c r="N15" s="362"/>
      <c r="O15" s="362"/>
      <c r="P15" s="362"/>
      <c r="Q15" s="362"/>
      <c r="R15" s="362"/>
      <c r="S15" s="362"/>
      <c r="T15" s="362"/>
      <c r="U15" s="152"/>
      <c r="V15" s="74"/>
      <c r="W15" s="24"/>
      <c r="X15" s="24"/>
      <c r="Y15" s="24"/>
      <c r="Z15" s="24"/>
      <c r="AA15" s="24"/>
      <c r="AB15" s="24"/>
      <c r="AC15" s="24"/>
      <c r="AD15" s="24"/>
      <c r="AF15" s="24"/>
      <c r="AG15" s="24"/>
      <c r="AH15" s="24"/>
      <c r="AI15" s="39"/>
      <c r="AJ15" s="68"/>
      <c r="AK15" s="39"/>
      <c r="AL15" s="33"/>
      <c r="AM15" s="73"/>
      <c r="AN15" s="74"/>
      <c r="AO15" s="24"/>
      <c r="AP15" s="24"/>
      <c r="AQ15" s="24"/>
    </row>
    <row r="16" spans="1:43" ht="11.25" customHeight="1" x14ac:dyDescent="0.2">
      <c r="A16" s="26"/>
      <c r="B16" s="124"/>
      <c r="C16" s="73"/>
      <c r="D16" s="74"/>
      <c r="E16" s="159"/>
      <c r="F16" s="362"/>
      <c r="G16" s="362"/>
      <c r="H16" s="362"/>
      <c r="I16" s="362"/>
      <c r="J16" s="362"/>
      <c r="K16" s="362"/>
      <c r="L16" s="362"/>
      <c r="M16" s="362"/>
      <c r="N16" s="362"/>
      <c r="O16" s="362"/>
      <c r="P16" s="362"/>
      <c r="Q16" s="362"/>
      <c r="R16" s="362"/>
      <c r="S16" s="362"/>
      <c r="T16" s="362"/>
      <c r="U16" s="152"/>
      <c r="V16" s="74"/>
      <c r="W16" s="59" t="s">
        <v>126</v>
      </c>
      <c r="X16" s="24" t="s">
        <v>182</v>
      </c>
      <c r="Y16" s="24"/>
      <c r="Z16" s="24"/>
      <c r="AA16" s="24"/>
      <c r="AB16" s="24"/>
      <c r="AC16" s="24"/>
      <c r="AD16" s="24"/>
      <c r="AF16" s="153" t="s">
        <v>7</v>
      </c>
      <c r="AG16" s="153"/>
      <c r="AH16" s="153"/>
      <c r="AI16" s="38"/>
      <c r="AJ16" s="70"/>
      <c r="AK16" s="38"/>
      <c r="AL16" s="34"/>
      <c r="AM16" s="73"/>
      <c r="AN16" s="74"/>
      <c r="AO16" s="24"/>
      <c r="AP16" s="24"/>
      <c r="AQ16" s="24"/>
    </row>
    <row r="17" spans="1:43" x14ac:dyDescent="0.2">
      <c r="A17" s="26"/>
      <c r="B17" s="124"/>
      <c r="C17" s="73"/>
      <c r="D17" s="74"/>
      <c r="F17" s="363" t="s">
        <v>183</v>
      </c>
      <c r="G17" s="363"/>
      <c r="H17" s="363"/>
      <c r="I17" s="363"/>
      <c r="J17" s="363"/>
      <c r="K17" s="363"/>
      <c r="L17" s="363"/>
      <c r="M17" s="363"/>
      <c r="N17" s="363"/>
      <c r="O17" s="363"/>
      <c r="P17" s="363"/>
      <c r="Q17" s="363"/>
      <c r="R17" s="363"/>
      <c r="S17" s="363"/>
      <c r="T17" s="363"/>
      <c r="U17" s="152"/>
      <c r="V17" s="74"/>
      <c r="W17" s="24"/>
      <c r="X17" s="24"/>
      <c r="Y17" s="24"/>
      <c r="Z17" s="24"/>
      <c r="AA17" s="24"/>
      <c r="AB17" s="24"/>
      <c r="AC17" s="24"/>
      <c r="AD17" s="24"/>
      <c r="AE17" s="24"/>
      <c r="AF17" s="24"/>
      <c r="AG17" s="24"/>
      <c r="AH17" s="24"/>
      <c r="AI17" s="24"/>
      <c r="AJ17" s="24"/>
      <c r="AK17" s="24"/>
      <c r="AL17" s="32"/>
      <c r="AM17" s="73"/>
      <c r="AN17" s="74"/>
      <c r="AO17" s="24"/>
      <c r="AP17" s="24"/>
      <c r="AQ17" s="24"/>
    </row>
    <row r="18" spans="1:43" ht="6" customHeight="1" x14ac:dyDescent="0.2">
      <c r="A18" s="28"/>
      <c r="B18" s="155"/>
      <c r="C18" s="70"/>
      <c r="D18" s="38"/>
      <c r="E18" s="28"/>
      <c r="F18" s="28"/>
      <c r="G18" s="28"/>
      <c r="H18" s="28"/>
      <c r="I18" s="28"/>
      <c r="J18" s="28"/>
      <c r="K18" s="28"/>
      <c r="L18" s="28"/>
      <c r="M18" s="28"/>
      <c r="N18" s="28"/>
      <c r="O18" s="28"/>
      <c r="P18" s="28"/>
      <c r="Q18" s="28"/>
      <c r="R18" s="28"/>
      <c r="S18" s="28"/>
      <c r="T18" s="28"/>
      <c r="U18" s="70"/>
      <c r="V18" s="38"/>
      <c r="W18" s="28"/>
      <c r="X18" s="28"/>
      <c r="Y18" s="28"/>
      <c r="Z18" s="28"/>
      <c r="AA18" s="28"/>
      <c r="AB18" s="28"/>
      <c r="AC18" s="28"/>
      <c r="AD18" s="28"/>
      <c r="AE18" s="28"/>
      <c r="AF18" s="28"/>
      <c r="AG18" s="28"/>
      <c r="AH18" s="28"/>
      <c r="AI18" s="28"/>
      <c r="AJ18" s="28"/>
      <c r="AK18" s="28"/>
      <c r="AL18" s="156"/>
      <c r="AM18" s="70"/>
      <c r="AN18" s="38"/>
      <c r="AO18" s="28"/>
      <c r="AP18" s="28"/>
      <c r="AQ18" s="28"/>
    </row>
    <row r="19" spans="1:43" ht="6" customHeight="1" x14ac:dyDescent="0.2">
      <c r="A19" s="25"/>
      <c r="B19" s="157"/>
      <c r="C19" s="68"/>
      <c r="D19" s="39"/>
      <c r="E19" s="25"/>
      <c r="F19" s="25"/>
      <c r="G19" s="25"/>
      <c r="H19" s="25"/>
      <c r="I19" s="25"/>
      <c r="J19" s="25"/>
      <c r="K19" s="25"/>
      <c r="L19" s="25"/>
      <c r="M19" s="25"/>
      <c r="N19" s="25"/>
      <c r="O19" s="25"/>
      <c r="P19" s="25"/>
      <c r="Q19" s="25"/>
      <c r="R19" s="25"/>
      <c r="S19" s="25"/>
      <c r="T19" s="25"/>
      <c r="U19" s="68"/>
      <c r="V19" s="39"/>
      <c r="W19" s="25"/>
      <c r="X19" s="25"/>
      <c r="Y19" s="25"/>
      <c r="Z19" s="25"/>
      <c r="AA19" s="25"/>
      <c r="AB19" s="25"/>
      <c r="AC19" s="25"/>
      <c r="AD19" s="25"/>
      <c r="AE19" s="25"/>
      <c r="AF19" s="25"/>
      <c r="AG19" s="25"/>
      <c r="AH19" s="25"/>
      <c r="AI19" s="25"/>
      <c r="AJ19" s="25"/>
      <c r="AK19" s="25"/>
      <c r="AL19" s="158"/>
      <c r="AM19" s="68"/>
      <c r="AN19" s="39"/>
      <c r="AO19" s="25"/>
      <c r="AP19" s="25"/>
      <c r="AQ19" s="25"/>
    </row>
    <row r="20" spans="1:43" ht="11.25" customHeight="1" x14ac:dyDescent="0.2">
      <c r="A20" s="26"/>
      <c r="B20" s="124">
        <v>204</v>
      </c>
      <c r="C20" s="73"/>
      <c r="D20" s="74"/>
      <c r="E20" s="362" t="str">
        <f ca="1">VLOOKUP(INDIRECT(ADDRESS(ROW(),COLUMN()-3)),Language_Translations,MATCH(Language_Selected,Language_Options,0),FALSE)</f>
        <v>Do you have any sons or daughters to whom you have given birth who are alive but do not live with you?</v>
      </c>
      <c r="F20" s="362"/>
      <c r="G20" s="362"/>
      <c r="H20" s="362"/>
      <c r="I20" s="362"/>
      <c r="J20" s="362"/>
      <c r="K20" s="362"/>
      <c r="L20" s="362"/>
      <c r="M20" s="362"/>
      <c r="N20" s="362"/>
      <c r="O20" s="362"/>
      <c r="P20" s="362"/>
      <c r="Q20" s="362"/>
      <c r="R20" s="362"/>
      <c r="S20" s="362"/>
      <c r="T20" s="362"/>
      <c r="U20" s="152"/>
      <c r="V20" s="74"/>
      <c r="W20" s="24" t="s">
        <v>62</v>
      </c>
      <c r="X20" s="24"/>
      <c r="Y20" s="153" t="s">
        <v>7</v>
      </c>
      <c r="Z20" s="153"/>
      <c r="AA20" s="153"/>
      <c r="AB20" s="153"/>
      <c r="AC20" s="153"/>
      <c r="AD20" s="153"/>
      <c r="AE20" s="153"/>
      <c r="AF20" s="153"/>
      <c r="AG20" s="153"/>
      <c r="AH20" s="153"/>
      <c r="AI20" s="153"/>
      <c r="AJ20" s="153"/>
      <c r="AK20" s="153"/>
      <c r="AL20" s="149" t="s">
        <v>63</v>
      </c>
      <c r="AM20" s="73"/>
      <c r="AN20" s="74"/>
      <c r="AO20" s="24"/>
      <c r="AP20" s="24"/>
      <c r="AQ20" s="24"/>
    </row>
    <row r="21" spans="1:43" x14ac:dyDescent="0.2">
      <c r="A21" s="26"/>
      <c r="B21" s="124"/>
      <c r="C21" s="73"/>
      <c r="D21" s="74"/>
      <c r="E21" s="362"/>
      <c r="F21" s="362"/>
      <c r="G21" s="362"/>
      <c r="H21" s="362"/>
      <c r="I21" s="362"/>
      <c r="J21" s="362"/>
      <c r="K21" s="362"/>
      <c r="L21" s="362"/>
      <c r="M21" s="362"/>
      <c r="N21" s="362"/>
      <c r="O21" s="362"/>
      <c r="P21" s="362"/>
      <c r="Q21" s="362"/>
      <c r="R21" s="362"/>
      <c r="S21" s="362"/>
      <c r="T21" s="362"/>
      <c r="U21" s="152"/>
      <c r="V21" s="74"/>
      <c r="W21" s="24" t="s">
        <v>64</v>
      </c>
      <c r="X21" s="24"/>
      <c r="Y21" s="153" t="s">
        <v>7</v>
      </c>
      <c r="Z21" s="153"/>
      <c r="AA21" s="153"/>
      <c r="AB21" s="153"/>
      <c r="AC21" s="153"/>
      <c r="AD21" s="153"/>
      <c r="AE21" s="153"/>
      <c r="AF21" s="153"/>
      <c r="AG21" s="153"/>
      <c r="AH21" s="153"/>
      <c r="AI21" s="153"/>
      <c r="AJ21" s="153"/>
      <c r="AK21" s="153"/>
      <c r="AL21" s="149" t="s">
        <v>65</v>
      </c>
      <c r="AM21" s="73"/>
      <c r="AN21" s="74"/>
      <c r="AO21" s="24"/>
      <c r="AP21" s="27">
        <v>206</v>
      </c>
      <c r="AQ21" s="24"/>
    </row>
    <row r="22" spans="1:43" ht="6" customHeight="1" x14ac:dyDescent="0.2">
      <c r="A22" s="28"/>
      <c r="B22" s="155"/>
      <c r="C22" s="70"/>
      <c r="D22" s="38"/>
      <c r="E22" s="28"/>
      <c r="F22" s="28"/>
      <c r="G22" s="28"/>
      <c r="H22" s="28"/>
      <c r="I22" s="28"/>
      <c r="J22" s="28"/>
      <c r="K22" s="28"/>
      <c r="L22" s="28"/>
      <c r="M22" s="28"/>
      <c r="N22" s="28"/>
      <c r="O22" s="28"/>
      <c r="P22" s="28"/>
      <c r="Q22" s="28"/>
      <c r="R22" s="28"/>
      <c r="S22" s="28"/>
      <c r="T22" s="28"/>
      <c r="U22" s="70"/>
      <c r="V22" s="38"/>
      <c r="W22" s="28"/>
      <c r="X22" s="28"/>
      <c r="Y22" s="28"/>
      <c r="Z22" s="28"/>
      <c r="AA22" s="28"/>
      <c r="AB22" s="28"/>
      <c r="AC22" s="28"/>
      <c r="AD22" s="28"/>
      <c r="AE22" s="28"/>
      <c r="AF22" s="28"/>
      <c r="AG22" s="28"/>
      <c r="AH22" s="28"/>
      <c r="AI22" s="28"/>
      <c r="AJ22" s="28"/>
      <c r="AK22" s="28"/>
      <c r="AL22" s="156"/>
      <c r="AM22" s="70"/>
      <c r="AN22" s="38"/>
      <c r="AO22" s="28"/>
      <c r="AP22" s="28"/>
      <c r="AQ22" s="28"/>
    </row>
    <row r="23" spans="1:43" ht="6" customHeight="1" x14ac:dyDescent="0.2">
      <c r="A23" s="25"/>
      <c r="B23" s="157"/>
      <c r="C23" s="68"/>
      <c r="D23" s="39"/>
      <c r="E23" s="25"/>
      <c r="F23" s="25"/>
      <c r="G23" s="25"/>
      <c r="H23" s="25"/>
      <c r="I23" s="25"/>
      <c r="J23" s="25"/>
      <c r="K23" s="25"/>
      <c r="L23" s="25"/>
      <c r="M23" s="25"/>
      <c r="N23" s="25"/>
      <c r="O23" s="25"/>
      <c r="P23" s="25"/>
      <c r="Q23" s="25"/>
      <c r="R23" s="25"/>
      <c r="S23" s="25"/>
      <c r="T23" s="25"/>
      <c r="U23" s="68"/>
      <c r="V23" s="39"/>
      <c r="W23" s="25"/>
      <c r="X23" s="25"/>
      <c r="Y23" s="25"/>
      <c r="Z23" s="25"/>
      <c r="AA23" s="25"/>
      <c r="AB23" s="25"/>
      <c r="AC23" s="25"/>
      <c r="AD23" s="25"/>
      <c r="AE23" s="25"/>
      <c r="AF23" s="25"/>
      <c r="AG23" s="25"/>
      <c r="AH23" s="25"/>
      <c r="AI23" s="25"/>
      <c r="AJ23" s="25"/>
      <c r="AK23" s="25"/>
      <c r="AL23" s="158"/>
      <c r="AM23" s="68"/>
      <c r="AN23" s="39"/>
      <c r="AO23" s="25"/>
      <c r="AP23" s="25"/>
      <c r="AQ23" s="25"/>
    </row>
    <row r="24" spans="1:43" ht="11.25" customHeight="1" x14ac:dyDescent="0.2">
      <c r="A24" s="26"/>
      <c r="B24" s="124">
        <v>205</v>
      </c>
      <c r="C24" s="73"/>
      <c r="D24" s="74"/>
      <c r="E24" s="24" t="s">
        <v>125</v>
      </c>
      <c r="F24" s="362" t="str">
        <f ca="1">VLOOKUP(CONCATENATE($B$24&amp;INDIRECT(ADDRESS(ROW(),COLUMN()-1))),Language_Translations,MATCH(Language_Selected,Language_Options,0),FALSE)</f>
        <v>How many sons are alive but do not live with you?</v>
      </c>
      <c r="G24" s="362"/>
      <c r="H24" s="362"/>
      <c r="I24" s="362"/>
      <c r="J24" s="362"/>
      <c r="K24" s="362"/>
      <c r="L24" s="362"/>
      <c r="M24" s="362"/>
      <c r="N24" s="362"/>
      <c r="O24" s="362"/>
      <c r="P24" s="362"/>
      <c r="Q24" s="362"/>
      <c r="R24" s="362"/>
      <c r="S24" s="362"/>
      <c r="T24" s="362"/>
      <c r="U24" s="73"/>
      <c r="V24" s="74"/>
      <c r="AI24" s="39"/>
      <c r="AJ24" s="68"/>
      <c r="AK24" s="39"/>
      <c r="AL24" s="33"/>
      <c r="AM24" s="73"/>
      <c r="AN24" s="74"/>
      <c r="AO24" s="24"/>
      <c r="AP24" s="24"/>
      <c r="AQ24" s="24"/>
    </row>
    <row r="25" spans="1:43" ht="11.25" customHeight="1" x14ac:dyDescent="0.2">
      <c r="A25" s="26"/>
      <c r="C25" s="73"/>
      <c r="D25" s="74"/>
      <c r="F25" s="362"/>
      <c r="G25" s="362"/>
      <c r="H25" s="362"/>
      <c r="I25" s="362"/>
      <c r="J25" s="362"/>
      <c r="K25" s="362"/>
      <c r="L25" s="362"/>
      <c r="M25" s="362"/>
      <c r="N25" s="362"/>
      <c r="O25" s="362"/>
      <c r="P25" s="362"/>
      <c r="Q25" s="362"/>
      <c r="R25" s="362"/>
      <c r="S25" s="362"/>
      <c r="T25" s="362"/>
      <c r="U25" s="152"/>
      <c r="V25" s="74"/>
      <c r="W25" s="24" t="s">
        <v>125</v>
      </c>
      <c r="X25" s="24" t="s">
        <v>186</v>
      </c>
      <c r="Y25" s="24"/>
      <c r="Z25" s="24"/>
      <c r="AA25" s="24"/>
      <c r="AB25" s="24"/>
      <c r="AC25" s="24"/>
      <c r="AE25" s="153" t="s">
        <v>7</v>
      </c>
      <c r="AF25" s="154"/>
      <c r="AG25" s="153"/>
      <c r="AH25" s="153"/>
      <c r="AI25" s="38"/>
      <c r="AJ25" s="70"/>
      <c r="AK25" s="38"/>
      <c r="AL25" s="34"/>
      <c r="AM25" s="73"/>
      <c r="AN25" s="74"/>
      <c r="AO25" s="24"/>
      <c r="AP25" s="24"/>
      <c r="AQ25" s="24"/>
    </row>
    <row r="26" spans="1:43" ht="11.25" customHeight="1" x14ac:dyDescent="0.2">
      <c r="A26" s="26"/>
      <c r="B26" s="124"/>
      <c r="C26" s="73"/>
      <c r="D26" s="74"/>
      <c r="E26" s="151" t="s">
        <v>126</v>
      </c>
      <c r="F26" s="362" t="str">
        <f ca="1">VLOOKUP(CONCATENATE($B$24&amp;INDIRECT(ADDRESS(ROW(),COLUMN()-1))),Language_Translations,MATCH(Language_Selected,Language_Options,0),FALSE)</f>
        <v>And how many daughters are alive but do not live with you?</v>
      </c>
      <c r="G26" s="362"/>
      <c r="H26" s="362"/>
      <c r="I26" s="362"/>
      <c r="J26" s="362"/>
      <c r="K26" s="362"/>
      <c r="L26" s="362"/>
      <c r="M26" s="362"/>
      <c r="N26" s="362"/>
      <c r="O26" s="362"/>
      <c r="P26" s="362"/>
      <c r="Q26" s="362"/>
      <c r="R26" s="362"/>
      <c r="S26" s="362"/>
      <c r="T26" s="362"/>
      <c r="U26" s="152"/>
      <c r="V26" s="74"/>
      <c r="X26" s="24"/>
      <c r="Y26" s="24"/>
      <c r="Z26" s="24"/>
      <c r="AA26" s="24"/>
      <c r="AB26" s="24"/>
      <c r="AC26" s="24"/>
      <c r="AD26" s="24"/>
      <c r="AE26" s="24"/>
      <c r="AF26" s="24"/>
      <c r="AG26" s="24"/>
      <c r="AH26" s="24"/>
      <c r="AI26" s="39"/>
      <c r="AJ26" s="68"/>
      <c r="AK26" s="39"/>
      <c r="AL26" s="33"/>
      <c r="AM26" s="73"/>
      <c r="AN26" s="74"/>
      <c r="AO26" s="24"/>
      <c r="AP26" s="24"/>
      <c r="AQ26" s="24"/>
    </row>
    <row r="27" spans="1:43" ht="11.25" customHeight="1" x14ac:dyDescent="0.2">
      <c r="A27" s="26"/>
      <c r="B27" s="124"/>
      <c r="C27" s="73"/>
      <c r="D27" s="74"/>
      <c r="F27" s="362"/>
      <c r="G27" s="362"/>
      <c r="H27" s="362"/>
      <c r="I27" s="362"/>
      <c r="J27" s="362"/>
      <c r="K27" s="362"/>
      <c r="L27" s="362"/>
      <c r="M27" s="362"/>
      <c r="N27" s="362"/>
      <c r="O27" s="362"/>
      <c r="P27" s="362"/>
      <c r="Q27" s="362"/>
      <c r="R27" s="362"/>
      <c r="S27" s="362"/>
      <c r="T27" s="362"/>
      <c r="U27" s="152"/>
      <c r="V27" s="74"/>
      <c r="W27" s="151" t="s">
        <v>126</v>
      </c>
      <c r="X27" s="24" t="s">
        <v>188</v>
      </c>
      <c r="Y27" s="24"/>
      <c r="Z27" s="24"/>
      <c r="AA27" s="24"/>
      <c r="AB27" s="24"/>
      <c r="AC27" s="24"/>
      <c r="AD27" s="24"/>
      <c r="AE27" s="24"/>
      <c r="AG27" s="153" t="s">
        <v>7</v>
      </c>
      <c r="AH27" s="153"/>
      <c r="AI27" s="38"/>
      <c r="AJ27" s="70"/>
      <c r="AK27" s="38"/>
      <c r="AL27" s="34"/>
      <c r="AM27" s="73"/>
      <c r="AN27" s="74"/>
      <c r="AO27" s="24"/>
      <c r="AP27" s="24"/>
      <c r="AQ27" s="24"/>
    </row>
    <row r="28" spans="1:43" x14ac:dyDescent="0.2">
      <c r="A28" s="26"/>
      <c r="B28" s="124"/>
      <c r="C28" s="73"/>
      <c r="D28" s="74"/>
      <c r="F28" s="363" t="s">
        <v>183</v>
      </c>
      <c r="G28" s="363"/>
      <c r="H28" s="363"/>
      <c r="I28" s="363"/>
      <c r="J28" s="363"/>
      <c r="K28" s="363"/>
      <c r="L28" s="363"/>
      <c r="M28" s="363"/>
      <c r="N28" s="363"/>
      <c r="O28" s="363"/>
      <c r="P28" s="363"/>
      <c r="Q28" s="363"/>
      <c r="R28" s="363"/>
      <c r="S28" s="363"/>
      <c r="T28" s="363"/>
      <c r="U28" s="152"/>
      <c r="V28" s="74"/>
      <c r="W28" s="24"/>
      <c r="X28" s="24"/>
      <c r="Y28" s="24"/>
      <c r="Z28" s="24"/>
      <c r="AA28" s="24"/>
      <c r="AB28" s="24"/>
      <c r="AC28" s="24"/>
      <c r="AD28" s="24"/>
      <c r="AE28" s="24"/>
      <c r="AF28" s="24"/>
      <c r="AG28" s="24"/>
      <c r="AH28" s="24"/>
      <c r="AI28" s="24"/>
      <c r="AJ28" s="24"/>
      <c r="AK28" s="24"/>
      <c r="AL28" s="32"/>
      <c r="AM28" s="73"/>
      <c r="AN28" s="74"/>
      <c r="AO28" s="24"/>
      <c r="AP28" s="24"/>
      <c r="AQ28" s="24"/>
    </row>
    <row r="29" spans="1:43" ht="6" customHeight="1" x14ac:dyDescent="0.2">
      <c r="A29" s="28"/>
      <c r="B29" s="155"/>
      <c r="C29" s="70"/>
      <c r="D29" s="38"/>
      <c r="E29" s="28"/>
      <c r="F29" s="28"/>
      <c r="G29" s="28"/>
      <c r="H29" s="28"/>
      <c r="I29" s="28"/>
      <c r="J29" s="28"/>
      <c r="K29" s="28"/>
      <c r="L29" s="28"/>
      <c r="M29" s="28"/>
      <c r="N29" s="28"/>
      <c r="O29" s="28"/>
      <c r="P29" s="28"/>
      <c r="Q29" s="28"/>
      <c r="R29" s="28"/>
      <c r="S29" s="28"/>
      <c r="T29" s="28"/>
      <c r="U29" s="70"/>
      <c r="V29" s="38"/>
      <c r="W29" s="28"/>
      <c r="X29" s="28"/>
      <c r="Y29" s="28"/>
      <c r="Z29" s="28"/>
      <c r="AA29" s="28"/>
      <c r="AB29" s="28"/>
      <c r="AC29" s="28"/>
      <c r="AD29" s="28"/>
      <c r="AE29" s="28"/>
      <c r="AF29" s="28"/>
      <c r="AG29" s="28"/>
      <c r="AH29" s="28"/>
      <c r="AI29" s="28"/>
      <c r="AJ29" s="28"/>
      <c r="AK29" s="28"/>
      <c r="AL29" s="156"/>
      <c r="AM29" s="70"/>
      <c r="AN29" s="38"/>
      <c r="AO29" s="28"/>
      <c r="AP29" s="28"/>
      <c r="AQ29" s="28"/>
    </row>
    <row r="30" spans="1:43" ht="6" customHeight="1" x14ac:dyDescent="0.2">
      <c r="A30" s="25"/>
      <c r="B30" s="157"/>
      <c r="C30" s="68"/>
      <c r="D30" s="39"/>
      <c r="E30" s="25"/>
      <c r="F30" s="25"/>
      <c r="G30" s="25"/>
      <c r="H30" s="25"/>
      <c r="I30" s="25"/>
      <c r="J30" s="25"/>
      <c r="K30" s="25"/>
      <c r="L30" s="25"/>
      <c r="M30" s="25"/>
      <c r="N30" s="25"/>
      <c r="O30" s="25"/>
      <c r="P30" s="25"/>
      <c r="Q30" s="25"/>
      <c r="R30" s="25"/>
      <c r="S30" s="25"/>
      <c r="T30" s="25"/>
      <c r="U30" s="68"/>
      <c r="V30" s="39"/>
      <c r="W30" s="25"/>
      <c r="X30" s="25"/>
      <c r="Y30" s="25"/>
      <c r="Z30" s="25"/>
      <c r="AA30" s="25"/>
      <c r="AB30" s="25"/>
      <c r="AC30" s="25"/>
      <c r="AD30" s="25"/>
      <c r="AE30" s="25"/>
      <c r="AF30" s="25"/>
      <c r="AG30" s="25"/>
      <c r="AH30" s="25"/>
      <c r="AI30" s="25"/>
      <c r="AJ30" s="25"/>
      <c r="AK30" s="25"/>
      <c r="AL30" s="158"/>
      <c r="AM30" s="68"/>
      <c r="AN30" s="39"/>
      <c r="AO30" s="25"/>
      <c r="AP30" s="25"/>
      <c r="AQ30" s="25"/>
    </row>
    <row r="31" spans="1:43" ht="11.25" customHeight="1" x14ac:dyDescent="0.2">
      <c r="A31" s="26"/>
      <c r="B31" s="124">
        <v>206</v>
      </c>
      <c r="C31" s="73"/>
      <c r="D31" s="74"/>
      <c r="E31" s="362" t="str">
        <f ca="1">VLOOKUP(INDIRECT(ADDRESS(ROW(),COLUMN()-3)),Language_Translations,MATCH(Language_Selected,Language_Options,0),FALSE)</f>
        <v>Have you ever given birth to a boy or girl who was born alive but later died?
IF NO, PROBE: Any baby who cried, who made any movement, sound, or effort to breathe, or who showed any other signs of life even if for a very short time?</v>
      </c>
      <c r="F31" s="362"/>
      <c r="G31" s="362"/>
      <c r="H31" s="362"/>
      <c r="I31" s="362"/>
      <c r="J31" s="362"/>
      <c r="K31" s="362"/>
      <c r="L31" s="362"/>
      <c r="M31" s="362"/>
      <c r="N31" s="362"/>
      <c r="O31" s="362"/>
      <c r="P31" s="362"/>
      <c r="Q31" s="362"/>
      <c r="R31" s="362"/>
      <c r="S31" s="362"/>
      <c r="T31" s="362"/>
      <c r="U31" s="152"/>
      <c r="V31" s="74"/>
      <c r="W31" s="24"/>
      <c r="X31" s="24"/>
      <c r="Y31" s="24"/>
      <c r="Z31" s="24"/>
      <c r="AA31" s="24"/>
      <c r="AB31" s="24"/>
      <c r="AC31" s="24"/>
      <c r="AD31" s="24"/>
      <c r="AE31" s="24"/>
      <c r="AF31" s="24"/>
      <c r="AG31" s="24"/>
      <c r="AH31" s="24"/>
      <c r="AI31" s="24"/>
      <c r="AJ31" s="24"/>
      <c r="AK31" s="24"/>
      <c r="AL31" s="32"/>
      <c r="AM31" s="73"/>
      <c r="AN31" s="74"/>
      <c r="AO31" s="24"/>
      <c r="AP31" s="24"/>
      <c r="AQ31" s="24"/>
    </row>
    <row r="32" spans="1:43" x14ac:dyDescent="0.2">
      <c r="A32" s="26"/>
      <c r="B32" s="124"/>
      <c r="C32" s="73"/>
      <c r="D32" s="74"/>
      <c r="E32" s="362"/>
      <c r="F32" s="362"/>
      <c r="G32" s="362"/>
      <c r="H32" s="362"/>
      <c r="I32" s="362"/>
      <c r="J32" s="362"/>
      <c r="K32" s="362"/>
      <c r="L32" s="362"/>
      <c r="M32" s="362"/>
      <c r="N32" s="362"/>
      <c r="O32" s="362"/>
      <c r="P32" s="362"/>
      <c r="Q32" s="362"/>
      <c r="R32" s="362"/>
      <c r="S32" s="362"/>
      <c r="T32" s="362"/>
      <c r="U32" s="152"/>
      <c r="V32" s="74"/>
      <c r="W32" s="24"/>
      <c r="X32" s="24"/>
      <c r="Y32" s="24"/>
      <c r="Z32" s="24"/>
      <c r="AA32" s="24"/>
      <c r="AB32" s="24"/>
      <c r="AC32" s="24"/>
      <c r="AD32" s="24"/>
      <c r="AE32" s="24"/>
      <c r="AF32" s="24"/>
      <c r="AG32" s="24"/>
      <c r="AH32" s="24"/>
      <c r="AI32" s="24"/>
      <c r="AJ32" s="24"/>
      <c r="AK32" s="24"/>
      <c r="AL32" s="32"/>
      <c r="AM32" s="73"/>
      <c r="AN32" s="74"/>
      <c r="AO32" s="24"/>
      <c r="AP32" s="24"/>
      <c r="AQ32" s="24"/>
    </row>
    <row r="33" spans="1:43" x14ac:dyDescent="0.2">
      <c r="A33" s="26"/>
      <c r="B33" s="124"/>
      <c r="C33" s="73"/>
      <c r="D33" s="74"/>
      <c r="E33" s="362"/>
      <c r="F33" s="362"/>
      <c r="G33" s="362"/>
      <c r="H33" s="362"/>
      <c r="I33" s="362"/>
      <c r="J33" s="362"/>
      <c r="K33" s="362"/>
      <c r="L33" s="362"/>
      <c r="M33" s="362"/>
      <c r="N33" s="362"/>
      <c r="O33" s="362"/>
      <c r="P33" s="362"/>
      <c r="Q33" s="362"/>
      <c r="R33" s="362"/>
      <c r="S33" s="362"/>
      <c r="T33" s="362"/>
      <c r="U33" s="73"/>
      <c r="V33" s="74"/>
      <c r="W33" s="24" t="s">
        <v>62</v>
      </c>
      <c r="X33" s="24"/>
      <c r="Y33" s="153" t="s">
        <v>7</v>
      </c>
      <c r="Z33" s="153"/>
      <c r="AA33" s="153"/>
      <c r="AB33" s="153"/>
      <c r="AC33" s="153"/>
      <c r="AD33" s="153"/>
      <c r="AE33" s="153"/>
      <c r="AF33" s="153"/>
      <c r="AG33" s="153"/>
      <c r="AH33" s="153"/>
      <c r="AI33" s="153"/>
      <c r="AJ33" s="153"/>
      <c r="AK33" s="153"/>
      <c r="AL33" s="149" t="s">
        <v>63</v>
      </c>
      <c r="AM33" s="73"/>
      <c r="AN33" s="74"/>
      <c r="AO33" s="24"/>
      <c r="AP33" s="24"/>
      <c r="AQ33" s="24"/>
    </row>
    <row r="34" spans="1:43" ht="11.25" customHeight="1" x14ac:dyDescent="0.2">
      <c r="A34" s="26"/>
      <c r="B34" s="124"/>
      <c r="C34" s="73"/>
      <c r="D34" s="74"/>
      <c r="E34" s="362"/>
      <c r="F34" s="362"/>
      <c r="G34" s="362"/>
      <c r="H34" s="362"/>
      <c r="I34" s="362"/>
      <c r="J34" s="362"/>
      <c r="K34" s="362"/>
      <c r="L34" s="362"/>
      <c r="M34" s="362"/>
      <c r="N34" s="362"/>
      <c r="O34" s="362"/>
      <c r="P34" s="362"/>
      <c r="Q34" s="362"/>
      <c r="R34" s="362"/>
      <c r="S34" s="362"/>
      <c r="T34" s="362"/>
      <c r="U34" s="152"/>
      <c r="V34" s="74"/>
      <c r="W34" s="24" t="s">
        <v>64</v>
      </c>
      <c r="X34" s="24"/>
      <c r="Y34" s="153" t="s">
        <v>7</v>
      </c>
      <c r="Z34" s="153"/>
      <c r="AA34" s="153"/>
      <c r="AB34" s="153"/>
      <c r="AC34" s="153"/>
      <c r="AD34" s="153"/>
      <c r="AE34" s="153"/>
      <c r="AF34" s="153"/>
      <c r="AG34" s="153"/>
      <c r="AH34" s="153"/>
      <c r="AI34" s="153"/>
      <c r="AJ34" s="153"/>
      <c r="AK34" s="153"/>
      <c r="AL34" s="149" t="s">
        <v>65</v>
      </c>
      <c r="AM34" s="73"/>
      <c r="AN34" s="74"/>
      <c r="AO34" s="24"/>
      <c r="AP34" s="27">
        <v>208</v>
      </c>
      <c r="AQ34" s="24"/>
    </row>
    <row r="35" spans="1:43" ht="11.25" customHeight="1" x14ac:dyDescent="0.2">
      <c r="A35" s="26"/>
      <c r="B35" s="124"/>
      <c r="C35" s="73"/>
      <c r="D35" s="74"/>
      <c r="E35" s="362"/>
      <c r="F35" s="362"/>
      <c r="G35" s="362"/>
      <c r="H35" s="362"/>
      <c r="I35" s="362"/>
      <c r="J35" s="362"/>
      <c r="K35" s="362"/>
      <c r="L35" s="362"/>
      <c r="M35" s="362"/>
      <c r="N35" s="362"/>
      <c r="O35" s="362"/>
      <c r="P35" s="362"/>
      <c r="Q35" s="362"/>
      <c r="R35" s="362"/>
      <c r="S35" s="362"/>
      <c r="T35" s="362"/>
      <c r="U35" s="152"/>
      <c r="V35" s="74"/>
      <c r="W35" s="24"/>
      <c r="X35" s="24"/>
      <c r="Y35" s="153"/>
      <c r="Z35" s="153"/>
      <c r="AA35" s="153"/>
      <c r="AB35" s="153"/>
      <c r="AC35" s="153"/>
      <c r="AD35" s="153"/>
      <c r="AE35" s="153"/>
      <c r="AF35" s="153"/>
      <c r="AG35" s="153"/>
      <c r="AH35" s="153"/>
      <c r="AI35" s="153"/>
      <c r="AJ35" s="153"/>
      <c r="AK35" s="153"/>
      <c r="AL35" s="149"/>
      <c r="AM35" s="73"/>
      <c r="AN35" s="74"/>
      <c r="AO35" s="24"/>
      <c r="AP35" s="27"/>
      <c r="AQ35" s="24"/>
    </row>
    <row r="36" spans="1:43" ht="11.25" customHeight="1" x14ac:dyDescent="0.2">
      <c r="A36" s="26"/>
      <c r="B36" s="124"/>
      <c r="C36" s="73"/>
      <c r="D36" s="74"/>
      <c r="E36" s="362"/>
      <c r="F36" s="362"/>
      <c r="G36" s="362"/>
      <c r="H36" s="362"/>
      <c r="I36" s="362"/>
      <c r="J36" s="362"/>
      <c r="K36" s="362"/>
      <c r="L36" s="362"/>
      <c r="M36" s="362"/>
      <c r="N36" s="362"/>
      <c r="O36" s="362"/>
      <c r="P36" s="362"/>
      <c r="Q36" s="362"/>
      <c r="R36" s="362"/>
      <c r="S36" s="362"/>
      <c r="T36" s="362"/>
      <c r="U36" s="152"/>
      <c r="V36" s="74"/>
      <c r="W36" s="24"/>
      <c r="X36" s="24"/>
      <c r="Y36" s="153"/>
      <c r="Z36" s="153"/>
      <c r="AA36" s="153"/>
      <c r="AB36" s="153"/>
      <c r="AC36" s="153"/>
      <c r="AD36" s="153"/>
      <c r="AE36" s="153"/>
      <c r="AF36" s="153"/>
      <c r="AG36" s="153"/>
      <c r="AH36" s="153"/>
      <c r="AI36" s="153"/>
      <c r="AJ36" s="153"/>
      <c r="AK36" s="153"/>
      <c r="AL36" s="149"/>
      <c r="AM36" s="73"/>
      <c r="AN36" s="74"/>
      <c r="AO36" s="24"/>
      <c r="AP36" s="27"/>
      <c r="AQ36" s="24"/>
    </row>
    <row r="37" spans="1:43" ht="6" customHeight="1" x14ac:dyDescent="0.2">
      <c r="A37" s="28"/>
      <c r="B37" s="155"/>
      <c r="C37" s="70"/>
      <c r="D37" s="38"/>
      <c r="E37" s="28"/>
      <c r="F37" s="28"/>
      <c r="G37" s="28"/>
      <c r="H37" s="28"/>
      <c r="I37" s="28"/>
      <c r="J37" s="28"/>
      <c r="K37" s="28"/>
      <c r="L37" s="28"/>
      <c r="M37" s="28"/>
      <c r="N37" s="28"/>
      <c r="O37" s="28"/>
      <c r="P37" s="28"/>
      <c r="Q37" s="28"/>
      <c r="R37" s="28"/>
      <c r="S37" s="28"/>
      <c r="T37" s="28"/>
      <c r="U37" s="70"/>
      <c r="V37" s="38"/>
      <c r="W37" s="28"/>
      <c r="X37" s="28"/>
      <c r="Y37" s="28"/>
      <c r="Z37" s="28"/>
      <c r="AA37" s="28"/>
      <c r="AB37" s="28"/>
      <c r="AC37" s="28"/>
      <c r="AD37" s="28"/>
      <c r="AE37" s="28"/>
      <c r="AF37" s="28"/>
      <c r="AG37" s="28"/>
      <c r="AH37" s="28"/>
      <c r="AI37" s="28"/>
      <c r="AJ37" s="28"/>
      <c r="AK37" s="28"/>
      <c r="AL37" s="156"/>
      <c r="AM37" s="70"/>
      <c r="AN37" s="38"/>
      <c r="AO37" s="28"/>
      <c r="AP37" s="28"/>
      <c r="AQ37" s="28"/>
    </row>
    <row r="38" spans="1:43" ht="6" customHeight="1" x14ac:dyDescent="0.2">
      <c r="A38" s="25"/>
      <c r="B38" s="157"/>
      <c r="C38" s="68"/>
      <c r="D38" s="39"/>
      <c r="E38" s="25"/>
      <c r="F38" s="25"/>
      <c r="G38" s="25"/>
      <c r="H38" s="25"/>
      <c r="I38" s="25"/>
      <c r="J38" s="25"/>
      <c r="K38" s="25"/>
      <c r="L38" s="25"/>
      <c r="M38" s="25"/>
      <c r="N38" s="25"/>
      <c r="O38" s="25"/>
      <c r="P38" s="25"/>
      <c r="Q38" s="25"/>
      <c r="R38" s="25"/>
      <c r="S38" s="25"/>
      <c r="T38" s="25"/>
      <c r="U38" s="68"/>
      <c r="V38" s="39"/>
      <c r="W38" s="25"/>
      <c r="X38" s="25"/>
      <c r="Y38" s="25"/>
      <c r="Z38" s="25"/>
      <c r="AA38" s="25"/>
      <c r="AB38" s="25"/>
      <c r="AC38" s="25"/>
      <c r="AD38" s="25"/>
      <c r="AE38" s="25"/>
      <c r="AF38" s="25"/>
      <c r="AG38" s="25"/>
      <c r="AH38" s="25"/>
      <c r="AI38" s="25"/>
      <c r="AJ38" s="25"/>
      <c r="AK38" s="25"/>
      <c r="AL38" s="158"/>
      <c r="AM38" s="68"/>
      <c r="AN38" s="39"/>
      <c r="AO38" s="25"/>
      <c r="AP38" s="25"/>
      <c r="AQ38" s="25"/>
    </row>
    <row r="39" spans="1:43" x14ac:dyDescent="0.2">
      <c r="A39" s="26"/>
      <c r="B39" s="124">
        <v>207</v>
      </c>
      <c r="C39" s="73"/>
      <c r="D39" s="74"/>
      <c r="E39" s="24" t="s">
        <v>125</v>
      </c>
      <c r="F39" s="362" t="str">
        <f ca="1">VLOOKUP(CONCATENATE($B$39&amp;INDIRECT(ADDRESS(ROW(),COLUMN()-1))),Language_Translations,MATCH(Language_Selected,Language_Options,0),FALSE)</f>
        <v>How many boys have died?</v>
      </c>
      <c r="G39" s="362"/>
      <c r="H39" s="362"/>
      <c r="I39" s="362"/>
      <c r="J39" s="362"/>
      <c r="K39" s="362"/>
      <c r="L39" s="362"/>
      <c r="M39" s="362"/>
      <c r="N39" s="362"/>
      <c r="O39" s="362"/>
      <c r="P39" s="362"/>
      <c r="Q39" s="362"/>
      <c r="R39" s="362"/>
      <c r="S39" s="362"/>
      <c r="T39" s="362"/>
      <c r="U39" s="73"/>
      <c r="V39" s="74"/>
      <c r="AE39" s="24"/>
      <c r="AF39" s="24"/>
      <c r="AG39" s="24"/>
      <c r="AH39" s="24"/>
      <c r="AI39" s="39"/>
      <c r="AJ39" s="68"/>
      <c r="AK39" s="39"/>
      <c r="AL39" s="33"/>
      <c r="AM39" s="73"/>
      <c r="AN39" s="74"/>
      <c r="AO39" s="24"/>
      <c r="AP39" s="24"/>
      <c r="AQ39" s="24"/>
    </row>
    <row r="40" spans="1:43" ht="11.25" customHeight="1" x14ac:dyDescent="0.2">
      <c r="A40" s="26"/>
      <c r="C40" s="73"/>
      <c r="D40" s="74"/>
      <c r="F40" s="362"/>
      <c r="G40" s="362"/>
      <c r="H40" s="362"/>
      <c r="I40" s="362"/>
      <c r="J40" s="362"/>
      <c r="K40" s="362"/>
      <c r="L40" s="362"/>
      <c r="M40" s="362"/>
      <c r="N40" s="362"/>
      <c r="O40" s="362"/>
      <c r="P40" s="362"/>
      <c r="Q40" s="362"/>
      <c r="R40" s="362"/>
      <c r="S40" s="362"/>
      <c r="T40" s="362"/>
      <c r="U40" s="152"/>
      <c r="V40" s="74"/>
      <c r="W40" s="24" t="s">
        <v>125</v>
      </c>
      <c r="X40" s="24" t="s">
        <v>190</v>
      </c>
      <c r="Y40" s="24"/>
      <c r="Z40" s="24"/>
      <c r="AA40" s="24"/>
      <c r="AB40" s="24"/>
      <c r="AC40" s="153" t="s">
        <v>7</v>
      </c>
      <c r="AD40" s="154"/>
      <c r="AE40" s="153"/>
      <c r="AF40" s="153"/>
      <c r="AG40" s="153"/>
      <c r="AH40" s="153"/>
      <c r="AI40" s="38"/>
      <c r="AJ40" s="70"/>
      <c r="AK40" s="38"/>
      <c r="AL40" s="34"/>
      <c r="AM40" s="73"/>
      <c r="AN40" s="74"/>
      <c r="AO40" s="24"/>
      <c r="AP40" s="24"/>
      <c r="AQ40" s="24"/>
    </row>
    <row r="41" spans="1:43" ht="11.25" customHeight="1" x14ac:dyDescent="0.2">
      <c r="A41" s="26"/>
      <c r="B41" s="124"/>
      <c r="C41" s="73"/>
      <c r="D41" s="74"/>
      <c r="E41" s="151" t="s">
        <v>126</v>
      </c>
      <c r="F41" s="362" t="str">
        <f ca="1">VLOOKUP(CONCATENATE($B$39&amp;INDIRECT(ADDRESS(ROW(),COLUMN()-1))),Language_Translations,MATCH(Language_Selected,Language_Options,0),FALSE)</f>
        <v>And how many girls have died?</v>
      </c>
      <c r="G41" s="362"/>
      <c r="H41" s="362"/>
      <c r="I41" s="362"/>
      <c r="J41" s="362"/>
      <c r="K41" s="362"/>
      <c r="L41" s="362"/>
      <c r="M41" s="362"/>
      <c r="N41" s="362"/>
      <c r="O41" s="362"/>
      <c r="P41" s="362"/>
      <c r="Q41" s="362"/>
      <c r="R41" s="362"/>
      <c r="S41" s="362"/>
      <c r="T41" s="362"/>
      <c r="U41" s="152"/>
      <c r="V41" s="74"/>
      <c r="X41" s="24"/>
      <c r="Y41" s="24"/>
      <c r="Z41" s="24"/>
      <c r="AA41" s="24"/>
      <c r="AB41" s="24"/>
      <c r="AC41" s="24"/>
      <c r="AE41" s="24"/>
      <c r="AF41" s="24"/>
      <c r="AG41" s="24"/>
      <c r="AH41" s="24"/>
      <c r="AI41" s="39"/>
      <c r="AJ41" s="68"/>
      <c r="AK41" s="39"/>
      <c r="AL41" s="33"/>
      <c r="AM41" s="73"/>
      <c r="AN41" s="74"/>
      <c r="AO41" s="24"/>
      <c r="AP41" s="24"/>
      <c r="AQ41" s="24"/>
    </row>
    <row r="42" spans="1:43" ht="11.25" customHeight="1" x14ac:dyDescent="0.2">
      <c r="A42" s="26"/>
      <c r="B42" s="124"/>
      <c r="C42" s="73"/>
      <c r="D42" s="74"/>
      <c r="F42" s="362"/>
      <c r="G42" s="362"/>
      <c r="H42" s="362"/>
      <c r="I42" s="362"/>
      <c r="J42" s="362"/>
      <c r="K42" s="362"/>
      <c r="L42" s="362"/>
      <c r="M42" s="362"/>
      <c r="N42" s="362"/>
      <c r="O42" s="362"/>
      <c r="P42" s="362"/>
      <c r="Q42" s="362"/>
      <c r="R42" s="362"/>
      <c r="S42" s="362"/>
      <c r="T42" s="362"/>
      <c r="U42" s="152"/>
      <c r="V42" s="74"/>
      <c r="W42" s="151" t="s">
        <v>126</v>
      </c>
      <c r="X42" s="24" t="s">
        <v>192</v>
      </c>
      <c r="Y42" s="24"/>
      <c r="Z42" s="24"/>
      <c r="AA42" s="24"/>
      <c r="AB42" s="24"/>
      <c r="AC42" s="153" t="s">
        <v>7</v>
      </c>
      <c r="AD42" s="153"/>
      <c r="AE42" s="153"/>
      <c r="AF42" s="153"/>
      <c r="AG42" s="153"/>
      <c r="AH42" s="153"/>
      <c r="AI42" s="38"/>
      <c r="AJ42" s="70"/>
      <c r="AK42" s="38"/>
      <c r="AL42" s="34"/>
      <c r="AM42" s="73"/>
      <c r="AN42" s="74"/>
      <c r="AO42" s="24"/>
      <c r="AP42" s="24"/>
      <c r="AQ42" s="24"/>
    </row>
    <row r="43" spans="1:43" x14ac:dyDescent="0.2">
      <c r="A43" s="26"/>
      <c r="B43" s="124"/>
      <c r="C43" s="73"/>
      <c r="D43" s="74"/>
      <c r="F43" s="363" t="s">
        <v>183</v>
      </c>
      <c r="G43" s="363"/>
      <c r="H43" s="363"/>
      <c r="I43" s="363"/>
      <c r="J43" s="363"/>
      <c r="K43" s="363"/>
      <c r="L43" s="363"/>
      <c r="M43" s="363"/>
      <c r="N43" s="363"/>
      <c r="O43" s="363"/>
      <c r="P43" s="363"/>
      <c r="Q43" s="363"/>
      <c r="R43" s="363"/>
      <c r="S43" s="363"/>
      <c r="T43" s="363"/>
      <c r="U43" s="152"/>
      <c r="V43" s="74"/>
      <c r="W43" s="24"/>
      <c r="X43" s="24"/>
      <c r="Y43" s="24"/>
      <c r="Z43" s="24"/>
      <c r="AA43" s="24"/>
      <c r="AB43" s="24"/>
      <c r="AC43" s="24"/>
      <c r="AD43" s="24"/>
      <c r="AE43" s="24"/>
      <c r="AF43" s="24"/>
      <c r="AG43" s="24"/>
      <c r="AH43" s="24"/>
      <c r="AI43" s="24"/>
      <c r="AJ43" s="24"/>
      <c r="AK43" s="24"/>
      <c r="AL43" s="32"/>
      <c r="AM43" s="73"/>
      <c r="AN43" s="74"/>
      <c r="AO43" s="24"/>
      <c r="AP43" s="24"/>
      <c r="AQ43" s="24"/>
    </row>
    <row r="44" spans="1:43" ht="6" customHeight="1" thickBot="1" x14ac:dyDescent="0.25">
      <c r="A44" s="125"/>
      <c r="B44" s="126"/>
      <c r="C44" s="127"/>
      <c r="D44" s="128"/>
      <c r="E44" s="125"/>
      <c r="F44" s="125"/>
      <c r="G44" s="125"/>
      <c r="H44" s="125"/>
      <c r="I44" s="125"/>
      <c r="J44" s="125"/>
      <c r="K44" s="125"/>
      <c r="L44" s="125"/>
      <c r="M44" s="125"/>
      <c r="N44" s="125"/>
      <c r="O44" s="125"/>
      <c r="P44" s="125"/>
      <c r="Q44" s="125"/>
      <c r="R44" s="125"/>
      <c r="S44" s="125"/>
      <c r="T44" s="125"/>
      <c r="U44" s="127"/>
      <c r="V44" s="128"/>
      <c r="W44" s="125"/>
      <c r="X44" s="125"/>
      <c r="Y44" s="125"/>
      <c r="Z44" s="125"/>
      <c r="AA44" s="125"/>
      <c r="AB44" s="125"/>
      <c r="AC44" s="125"/>
      <c r="AD44" s="125"/>
      <c r="AE44" s="125"/>
      <c r="AF44" s="125"/>
      <c r="AG44" s="125"/>
      <c r="AH44" s="125"/>
      <c r="AI44" s="125"/>
      <c r="AJ44" s="125"/>
      <c r="AK44" s="125"/>
      <c r="AL44" s="176"/>
      <c r="AM44" s="127"/>
      <c r="AN44" s="128"/>
      <c r="AO44" s="125"/>
      <c r="AP44" s="125"/>
      <c r="AQ44" s="125"/>
    </row>
    <row r="45" spans="1:43" ht="6" customHeight="1" x14ac:dyDescent="0.2">
      <c r="A45" s="177"/>
      <c r="B45" s="178"/>
      <c r="C45" s="179"/>
      <c r="D45" s="180"/>
      <c r="E45" s="1"/>
      <c r="F45" s="1"/>
      <c r="G45" s="1"/>
      <c r="H45" s="1"/>
      <c r="I45" s="1"/>
      <c r="J45" s="1"/>
      <c r="K45" s="1"/>
      <c r="L45" s="1"/>
      <c r="M45" s="1"/>
      <c r="N45" s="1"/>
      <c r="O45" s="1"/>
      <c r="P45" s="1"/>
      <c r="Q45" s="1"/>
      <c r="R45" s="1"/>
      <c r="S45" s="1"/>
      <c r="T45" s="1"/>
      <c r="U45" s="179"/>
      <c r="V45" s="180"/>
      <c r="W45" s="1"/>
      <c r="X45" s="1"/>
      <c r="Y45" s="1"/>
      <c r="Z45" s="1"/>
      <c r="AA45" s="1"/>
      <c r="AB45" s="1"/>
      <c r="AC45" s="1"/>
      <c r="AD45" s="1"/>
      <c r="AE45" s="1"/>
      <c r="AF45" s="1"/>
      <c r="AG45" s="1"/>
      <c r="AH45" s="1"/>
      <c r="AI45" s="1"/>
      <c r="AJ45" s="1"/>
      <c r="AK45" s="1"/>
      <c r="AL45" s="168"/>
      <c r="AM45" s="179"/>
      <c r="AN45" s="180"/>
      <c r="AO45" s="1"/>
      <c r="AP45" s="1"/>
      <c r="AQ45" s="181"/>
    </row>
    <row r="46" spans="1:43" x14ac:dyDescent="0.2">
      <c r="A46" s="182"/>
      <c r="B46" s="150">
        <v>208</v>
      </c>
      <c r="C46" s="73"/>
      <c r="D46" s="74"/>
      <c r="E46" s="360" t="s">
        <v>194</v>
      </c>
      <c r="F46" s="360"/>
      <c r="G46" s="360"/>
      <c r="H46" s="360"/>
      <c r="I46" s="360"/>
      <c r="J46" s="360"/>
      <c r="K46" s="360"/>
      <c r="L46" s="360"/>
      <c r="M46" s="360"/>
      <c r="N46" s="360"/>
      <c r="O46" s="360"/>
      <c r="P46" s="360"/>
      <c r="Q46" s="360"/>
      <c r="R46" s="360"/>
      <c r="S46" s="360"/>
      <c r="T46" s="360"/>
      <c r="U46" s="73"/>
      <c r="V46" s="74"/>
      <c r="W46" s="26"/>
      <c r="X46" s="26"/>
      <c r="Y46" s="26"/>
      <c r="Z46" s="26"/>
      <c r="AA46" s="26"/>
      <c r="AB46" s="26"/>
      <c r="AC46" s="26"/>
      <c r="AD46" s="26"/>
      <c r="AE46" s="26"/>
      <c r="AF46" s="26"/>
      <c r="AG46" s="26"/>
      <c r="AH46" s="26"/>
      <c r="AI46" s="39"/>
      <c r="AJ46" s="68"/>
      <c r="AK46" s="39"/>
      <c r="AL46" s="33"/>
      <c r="AM46" s="73"/>
      <c r="AN46" s="74"/>
      <c r="AO46" s="26"/>
      <c r="AP46" s="26"/>
      <c r="AQ46" s="183"/>
    </row>
    <row r="47" spans="1:43" x14ac:dyDescent="0.2">
      <c r="A47" s="182"/>
      <c r="B47" s="150"/>
      <c r="C47" s="73"/>
      <c r="D47" s="74"/>
      <c r="E47" s="360"/>
      <c r="F47" s="360"/>
      <c r="G47" s="360"/>
      <c r="H47" s="360"/>
      <c r="I47" s="360"/>
      <c r="J47" s="360"/>
      <c r="K47" s="360"/>
      <c r="L47" s="360"/>
      <c r="M47" s="360"/>
      <c r="N47" s="360"/>
      <c r="O47" s="360"/>
      <c r="P47" s="360"/>
      <c r="Q47" s="360"/>
      <c r="R47" s="360"/>
      <c r="S47" s="360"/>
      <c r="T47" s="360"/>
      <c r="U47" s="73"/>
      <c r="V47" s="74"/>
      <c r="W47" s="26" t="s">
        <v>193</v>
      </c>
      <c r="X47" s="26"/>
      <c r="Y47" s="26"/>
      <c r="Z47" s="26"/>
      <c r="AA47" s="26"/>
      <c r="AB47" s="69" t="s">
        <v>7</v>
      </c>
      <c r="AC47" s="69"/>
      <c r="AD47" s="154"/>
      <c r="AE47" s="69"/>
      <c r="AF47" s="69"/>
      <c r="AG47" s="69"/>
      <c r="AH47" s="69"/>
      <c r="AI47" s="38"/>
      <c r="AJ47" s="70"/>
      <c r="AK47" s="38"/>
      <c r="AL47" s="34"/>
      <c r="AM47" s="73"/>
      <c r="AN47" s="74"/>
      <c r="AO47" s="26"/>
      <c r="AP47" s="26"/>
      <c r="AQ47" s="183"/>
    </row>
    <row r="48" spans="1:43" ht="6" customHeight="1" thickBot="1" x14ac:dyDescent="0.25">
      <c r="A48" s="184"/>
      <c r="B48" s="126"/>
      <c r="C48" s="127"/>
      <c r="D48" s="128"/>
      <c r="E48" s="125"/>
      <c r="F48" s="125"/>
      <c r="G48" s="125"/>
      <c r="H48" s="125"/>
      <c r="I48" s="125"/>
      <c r="J48" s="125"/>
      <c r="K48" s="125"/>
      <c r="L48" s="125"/>
      <c r="M48" s="125"/>
      <c r="N48" s="125"/>
      <c r="O48" s="125"/>
      <c r="P48" s="125"/>
      <c r="Q48" s="125"/>
      <c r="R48" s="125"/>
      <c r="S48" s="125"/>
      <c r="T48" s="125"/>
      <c r="U48" s="127"/>
      <c r="V48" s="128"/>
      <c r="W48" s="125"/>
      <c r="X48" s="125"/>
      <c r="Y48" s="125"/>
      <c r="Z48" s="125"/>
      <c r="AA48" s="125"/>
      <c r="AB48" s="125"/>
      <c r="AC48" s="125"/>
      <c r="AD48" s="125"/>
      <c r="AE48" s="125"/>
      <c r="AF48" s="125"/>
      <c r="AG48" s="125"/>
      <c r="AH48" s="125"/>
      <c r="AI48" s="125"/>
      <c r="AJ48" s="125"/>
      <c r="AK48" s="125"/>
      <c r="AL48" s="176"/>
      <c r="AM48" s="127"/>
      <c r="AN48" s="128"/>
      <c r="AO48" s="125"/>
      <c r="AP48" s="125"/>
      <c r="AQ48" s="185"/>
    </row>
    <row r="49" spans="1:43" ht="6" customHeight="1" x14ac:dyDescent="0.2">
      <c r="A49" s="1"/>
      <c r="B49" s="178"/>
      <c r="C49" s="179"/>
      <c r="D49" s="180"/>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68"/>
      <c r="AM49" s="179"/>
      <c r="AN49" s="180"/>
      <c r="AO49" s="1"/>
      <c r="AP49" s="1"/>
      <c r="AQ49" s="1"/>
    </row>
    <row r="50" spans="1:43" x14ac:dyDescent="0.2">
      <c r="A50" s="26"/>
      <c r="B50" s="124">
        <v>209</v>
      </c>
      <c r="C50" s="73"/>
      <c r="D50" s="74"/>
      <c r="E50" s="363" t="s">
        <v>124</v>
      </c>
      <c r="F50" s="363"/>
      <c r="G50" s="363"/>
      <c r="H50" s="363"/>
      <c r="I50" s="363"/>
      <c r="J50" s="363"/>
      <c r="K50" s="363"/>
      <c r="L50" s="363"/>
      <c r="M50" s="363"/>
      <c r="N50" s="363"/>
      <c r="O50" s="363"/>
      <c r="P50" s="363"/>
      <c r="Q50" s="363"/>
      <c r="R50" s="363"/>
      <c r="S50" s="363"/>
      <c r="T50" s="363"/>
      <c r="U50" s="26"/>
      <c r="V50" s="26"/>
      <c r="W50" s="24"/>
      <c r="X50" s="24"/>
      <c r="Y50" s="24"/>
      <c r="Z50" s="24"/>
      <c r="AA50" s="24"/>
      <c r="AB50" s="24"/>
      <c r="AC50" s="24"/>
      <c r="AD50" s="24"/>
      <c r="AE50" s="24"/>
      <c r="AF50" s="24"/>
      <c r="AG50" s="24"/>
      <c r="AH50" s="24"/>
      <c r="AI50" s="24"/>
      <c r="AJ50" s="24"/>
      <c r="AK50" s="24"/>
      <c r="AL50" s="32"/>
      <c r="AM50" s="73"/>
      <c r="AN50" s="74"/>
      <c r="AO50" s="24"/>
      <c r="AP50" s="24"/>
      <c r="AQ50" s="24"/>
    </row>
    <row r="51" spans="1:43" ht="6" customHeight="1" x14ac:dyDescent="0.2">
      <c r="A51" s="26"/>
      <c r="B51" s="124"/>
      <c r="C51" s="73"/>
      <c r="D51" s="74"/>
      <c r="E51" s="24"/>
      <c r="F51" s="24"/>
      <c r="G51" s="24"/>
      <c r="H51" s="24"/>
      <c r="I51" s="24"/>
      <c r="J51" s="24"/>
      <c r="K51" s="24"/>
      <c r="L51" s="24"/>
      <c r="M51" s="24"/>
      <c r="N51" s="24"/>
      <c r="O51" s="24"/>
      <c r="P51" s="24"/>
      <c r="Q51" s="24"/>
      <c r="R51" s="24"/>
      <c r="S51" s="24"/>
      <c r="T51" s="24"/>
      <c r="U51" s="26"/>
      <c r="V51" s="26"/>
      <c r="W51" s="24"/>
      <c r="X51" s="24"/>
      <c r="Y51" s="24"/>
      <c r="Z51" s="24"/>
      <c r="AA51" s="24"/>
      <c r="AB51" s="24"/>
      <c r="AC51" s="24"/>
      <c r="AD51" s="24"/>
      <c r="AE51" s="24"/>
      <c r="AF51" s="24"/>
      <c r="AG51" s="24"/>
      <c r="AH51" s="24"/>
      <c r="AI51" s="24"/>
      <c r="AJ51" s="24"/>
      <c r="AK51" s="24"/>
      <c r="AL51" s="32"/>
      <c r="AM51" s="73"/>
      <c r="AN51" s="74"/>
      <c r="AO51" s="24"/>
      <c r="AP51" s="24"/>
      <c r="AQ51" s="24"/>
    </row>
    <row r="52" spans="1:43" ht="11.25" customHeight="1" x14ac:dyDescent="0.2">
      <c r="A52" s="26"/>
      <c r="B52" s="124"/>
      <c r="C52" s="73"/>
      <c r="D52" s="74"/>
      <c r="E52" s="362" t="str">
        <f ca="1">VLOOKUP(INDIRECT(ADDRESS(ROW()-2,COLUMN()-3)),Language_Translations,MATCH(Language_Selected,Language_Options,0),FALSE)</f>
        <v>Just to make sure that I have this right: you have had in TOTAL _____ births during your life. Is that correct?</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73"/>
      <c r="AN52" s="74"/>
      <c r="AO52" s="24"/>
      <c r="AP52" s="24"/>
      <c r="AQ52" s="24"/>
    </row>
    <row r="53" spans="1:43" x14ac:dyDescent="0.2">
      <c r="A53" s="26"/>
      <c r="B53" s="124"/>
      <c r="C53" s="73"/>
      <c r="D53" s="74"/>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73"/>
      <c r="AN53" s="74"/>
      <c r="AO53" s="24"/>
      <c r="AP53" s="24"/>
      <c r="AQ53" s="24"/>
    </row>
    <row r="54" spans="1:43" x14ac:dyDescent="0.2">
      <c r="A54" s="26"/>
      <c r="B54" s="124"/>
      <c r="C54" s="73"/>
      <c r="D54" s="74"/>
      <c r="E54" s="24"/>
      <c r="F54" s="24"/>
      <c r="G54" s="24"/>
      <c r="H54" s="24"/>
      <c r="J54" s="24"/>
      <c r="K54" s="24"/>
      <c r="L54" s="24"/>
      <c r="M54" s="24"/>
      <c r="N54" s="32" t="s">
        <v>62</v>
      </c>
      <c r="O54" s="24"/>
      <c r="P54" s="24"/>
      <c r="Q54" s="24"/>
      <c r="S54" s="24"/>
      <c r="T54" s="24"/>
      <c r="U54" s="26"/>
      <c r="V54" s="26"/>
      <c r="W54" s="24"/>
      <c r="Y54" s="24"/>
      <c r="Z54" s="32" t="s">
        <v>64</v>
      </c>
      <c r="AA54" s="24"/>
      <c r="AB54" s="228"/>
      <c r="AC54" s="228"/>
      <c r="AD54" s="24"/>
      <c r="AE54" s="24"/>
      <c r="AF54" s="24"/>
      <c r="AG54" s="24"/>
      <c r="AH54" s="24"/>
      <c r="AI54" s="24"/>
      <c r="AJ54" s="24"/>
      <c r="AK54" s="24"/>
      <c r="AL54" s="32"/>
      <c r="AM54" s="73"/>
      <c r="AN54" s="74"/>
      <c r="AO54" s="24"/>
      <c r="AP54" s="24"/>
      <c r="AQ54" s="24"/>
    </row>
    <row r="55" spans="1:43" x14ac:dyDescent="0.2">
      <c r="A55" s="26"/>
      <c r="B55" s="124"/>
      <c r="C55" s="73"/>
      <c r="D55" s="74"/>
      <c r="E55" s="24"/>
      <c r="F55" s="24"/>
      <c r="G55" s="24"/>
      <c r="H55" s="24"/>
      <c r="J55" s="24"/>
      <c r="K55" s="24"/>
      <c r="L55" s="24"/>
      <c r="M55" s="24"/>
      <c r="N55" s="32"/>
      <c r="O55" s="24"/>
      <c r="P55" s="24"/>
      <c r="Q55" s="24"/>
      <c r="S55" s="24"/>
      <c r="T55" s="24"/>
      <c r="U55" s="26"/>
      <c r="V55" s="26"/>
      <c r="W55" s="24"/>
      <c r="Y55" s="24"/>
      <c r="Z55" s="32"/>
      <c r="AA55" s="24"/>
      <c r="AB55" s="228"/>
      <c r="AC55" s="228"/>
      <c r="AD55" s="24"/>
      <c r="AE55" s="24"/>
      <c r="AF55" s="24"/>
      <c r="AG55" s="24"/>
      <c r="AH55" s="24"/>
      <c r="AI55" s="24"/>
      <c r="AJ55" s="24"/>
      <c r="AK55" s="24"/>
      <c r="AL55" s="32"/>
      <c r="AM55" s="73"/>
      <c r="AN55" s="74"/>
      <c r="AO55" s="24"/>
      <c r="AP55" s="24"/>
      <c r="AQ55" s="24"/>
    </row>
    <row r="56" spans="1:43" x14ac:dyDescent="0.2">
      <c r="A56" s="26"/>
      <c r="B56" s="124"/>
      <c r="C56" s="73"/>
      <c r="D56" s="74"/>
      <c r="E56" s="24"/>
      <c r="F56" s="24"/>
      <c r="G56" s="24"/>
      <c r="H56" s="24"/>
      <c r="I56" s="24"/>
      <c r="J56" s="24"/>
      <c r="K56" s="24"/>
      <c r="L56" s="24"/>
      <c r="M56" s="24"/>
      <c r="N56" s="24"/>
      <c r="O56" s="24"/>
      <c r="P56" s="24"/>
      <c r="Q56" s="24"/>
      <c r="R56" s="24"/>
      <c r="S56" s="24"/>
      <c r="T56" s="373" t="s">
        <v>197</v>
      </c>
      <c r="U56" s="373"/>
      <c r="V56" s="373"/>
      <c r="W56" s="373"/>
      <c r="X56" s="373"/>
      <c r="Y56" s="373"/>
      <c r="Z56" s="373"/>
      <c r="AA56" s="24"/>
      <c r="AB56" s="228"/>
      <c r="AC56" s="228"/>
      <c r="AD56" s="24"/>
      <c r="AE56" s="24"/>
      <c r="AF56" s="24"/>
      <c r="AG56" s="24"/>
      <c r="AH56" s="24"/>
      <c r="AI56" s="24"/>
      <c r="AJ56" s="24"/>
      <c r="AK56" s="24"/>
      <c r="AL56" s="32"/>
      <c r="AM56" s="73"/>
      <c r="AN56" s="74"/>
      <c r="AO56" s="24"/>
      <c r="AP56" s="24"/>
      <c r="AQ56" s="24"/>
    </row>
    <row r="57" spans="1:43" x14ac:dyDescent="0.2">
      <c r="A57" s="26"/>
      <c r="B57" s="124"/>
      <c r="C57" s="73"/>
      <c r="D57" s="74"/>
      <c r="E57" s="24"/>
      <c r="F57" s="24"/>
      <c r="G57" s="24"/>
      <c r="H57" s="24"/>
      <c r="I57" s="24"/>
      <c r="J57" s="24"/>
      <c r="K57" s="24"/>
      <c r="L57" s="24"/>
      <c r="M57" s="24"/>
      <c r="N57" s="24"/>
      <c r="O57" s="24"/>
      <c r="P57" s="24"/>
      <c r="Q57" s="24"/>
      <c r="R57" s="24"/>
      <c r="S57" s="24"/>
      <c r="T57" s="373"/>
      <c r="U57" s="373"/>
      <c r="V57" s="373"/>
      <c r="W57" s="373"/>
      <c r="X57" s="373"/>
      <c r="Y57" s="373"/>
      <c r="Z57" s="373"/>
      <c r="AA57" s="24"/>
      <c r="AB57" s="228"/>
      <c r="AC57" s="228"/>
      <c r="AD57" s="24"/>
      <c r="AE57" s="24"/>
      <c r="AF57" s="24"/>
      <c r="AG57" s="24"/>
      <c r="AH57" s="24"/>
      <c r="AI57" s="24"/>
      <c r="AJ57" s="24"/>
      <c r="AK57" s="24"/>
      <c r="AL57" s="32"/>
      <c r="AM57" s="73"/>
      <c r="AN57" s="74"/>
      <c r="AO57" s="24"/>
      <c r="AP57" s="24"/>
      <c r="AQ57" s="24"/>
    </row>
    <row r="58" spans="1:43" x14ac:dyDescent="0.2">
      <c r="A58" s="26"/>
      <c r="B58" s="124"/>
      <c r="C58" s="73"/>
      <c r="D58" s="74"/>
      <c r="E58" s="24"/>
      <c r="F58" s="24"/>
      <c r="G58" s="24"/>
      <c r="H58" s="24"/>
      <c r="I58" s="24"/>
      <c r="J58" s="24"/>
      <c r="K58" s="24"/>
      <c r="L58" s="24"/>
      <c r="M58" s="24"/>
      <c r="N58" s="24"/>
      <c r="O58" s="24"/>
      <c r="P58" s="24"/>
      <c r="Q58" s="24"/>
      <c r="R58" s="24"/>
      <c r="S58" s="24"/>
      <c r="T58" s="373"/>
      <c r="U58" s="373"/>
      <c r="V58" s="373"/>
      <c r="W58" s="373"/>
      <c r="X58" s="373"/>
      <c r="Y58" s="373"/>
      <c r="Z58" s="373"/>
      <c r="AA58" s="24"/>
      <c r="AB58" s="228"/>
      <c r="AC58" s="228"/>
      <c r="AD58" s="24"/>
      <c r="AE58" s="24"/>
      <c r="AF58" s="24"/>
      <c r="AG58" s="24"/>
      <c r="AH58" s="24"/>
      <c r="AI58" s="24"/>
      <c r="AJ58" s="24"/>
      <c r="AK58" s="24"/>
      <c r="AL58" s="32"/>
      <c r="AM58" s="73"/>
      <c r="AN58" s="74"/>
      <c r="AO58" s="24"/>
      <c r="AP58" s="24"/>
      <c r="AQ58" s="24"/>
    </row>
    <row r="59" spans="1:43" ht="6" customHeight="1" thickBot="1" x14ac:dyDescent="0.25">
      <c r="A59" s="125"/>
      <c r="B59" s="126"/>
      <c r="C59" s="127"/>
      <c r="D59" s="128"/>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76"/>
      <c r="AM59" s="127"/>
      <c r="AN59" s="128"/>
      <c r="AO59" s="125"/>
      <c r="AP59" s="125"/>
      <c r="AQ59" s="125"/>
    </row>
    <row r="60" spans="1:43" s="59" customFormat="1" ht="6" customHeight="1" x14ac:dyDescent="0.2">
      <c r="A60" s="177"/>
      <c r="B60" s="178"/>
      <c r="C60" s="179"/>
      <c r="D60" s="180"/>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79"/>
      <c r="AN60" s="180"/>
      <c r="AO60" s="1"/>
      <c r="AP60" s="1"/>
      <c r="AQ60" s="181"/>
    </row>
    <row r="61" spans="1:43" s="59" customFormat="1" ht="11.25" customHeight="1" x14ac:dyDescent="0.2">
      <c r="A61" s="182"/>
      <c r="B61" s="162">
        <v>210</v>
      </c>
      <c r="C61" s="246"/>
      <c r="D61" s="74"/>
      <c r="E61" s="374" t="s">
        <v>124</v>
      </c>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246"/>
      <c r="AN61" s="74"/>
      <c r="AO61" s="283"/>
      <c r="AP61" s="283"/>
      <c r="AQ61" s="183"/>
    </row>
    <row r="62" spans="1:43" s="59" customFormat="1" ht="6" customHeight="1" x14ac:dyDescent="0.2">
      <c r="A62" s="182"/>
      <c r="B62" s="280"/>
      <c r="C62" s="246"/>
      <c r="D62" s="74"/>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46"/>
      <c r="AN62" s="74"/>
      <c r="AO62" s="283"/>
      <c r="AP62" s="283"/>
      <c r="AQ62" s="183"/>
    </row>
    <row r="63" spans="1:43" s="59" customFormat="1" ht="11.25" customHeight="1" x14ac:dyDescent="0.2">
      <c r="A63" s="182"/>
      <c r="B63" s="192"/>
      <c r="C63" s="246"/>
      <c r="D63" s="74"/>
      <c r="E63" s="283"/>
      <c r="F63" s="283"/>
      <c r="G63" s="283"/>
      <c r="H63" s="92"/>
      <c r="I63" s="283"/>
      <c r="J63" s="283"/>
      <c r="K63" s="283"/>
      <c r="L63" s="283"/>
      <c r="M63" s="283"/>
      <c r="N63" s="282" t="s">
        <v>86</v>
      </c>
      <c r="O63" s="283"/>
      <c r="P63" s="283"/>
      <c r="Q63" s="92"/>
      <c r="R63" s="92"/>
      <c r="S63" s="92"/>
      <c r="T63" s="92"/>
      <c r="U63" s="283"/>
      <c r="V63" s="283"/>
      <c r="W63" s="283"/>
      <c r="X63" s="283"/>
      <c r="Y63" s="283"/>
      <c r="Z63" s="283"/>
      <c r="AA63" s="283"/>
      <c r="AB63" s="283"/>
      <c r="AC63" s="282" t="s">
        <v>131</v>
      </c>
      <c r="AE63" s="283"/>
      <c r="AF63" s="283"/>
      <c r="AG63" s="283"/>
      <c r="AH63" s="283"/>
      <c r="AI63" s="283"/>
      <c r="AJ63" s="283"/>
      <c r="AK63" s="283"/>
      <c r="AL63" s="283"/>
      <c r="AM63" s="246"/>
      <c r="AN63" s="74"/>
      <c r="AO63" s="283"/>
      <c r="AP63" s="372">
        <v>225</v>
      </c>
      <c r="AQ63" s="183"/>
    </row>
    <row r="64" spans="1:43" s="59" customFormat="1" ht="11.25" customHeight="1" x14ac:dyDescent="0.2">
      <c r="A64" s="182"/>
      <c r="B64" s="280"/>
      <c r="C64" s="246"/>
      <c r="D64" s="74"/>
      <c r="E64" s="283"/>
      <c r="F64" s="283"/>
      <c r="G64" s="283"/>
      <c r="H64" s="92"/>
      <c r="I64" s="283"/>
      <c r="J64" s="283"/>
      <c r="K64" s="283"/>
      <c r="L64" s="283"/>
      <c r="M64" s="283"/>
      <c r="N64" s="282" t="s">
        <v>343</v>
      </c>
      <c r="O64" s="283"/>
      <c r="P64" s="283"/>
      <c r="Q64" s="92"/>
      <c r="R64" s="92"/>
      <c r="S64" s="92"/>
      <c r="T64" s="92"/>
      <c r="U64" s="283"/>
      <c r="V64" s="283"/>
      <c r="W64" s="283"/>
      <c r="X64" s="283"/>
      <c r="Y64" s="283"/>
      <c r="Z64" s="283"/>
      <c r="AA64" s="283"/>
      <c r="AB64" s="283"/>
      <c r="AC64" s="282"/>
      <c r="AE64" s="283"/>
      <c r="AF64" s="283"/>
      <c r="AG64" s="283"/>
      <c r="AH64" s="283"/>
      <c r="AI64" s="283"/>
      <c r="AJ64" s="283"/>
      <c r="AK64" s="283"/>
      <c r="AL64" s="283"/>
      <c r="AM64" s="246"/>
      <c r="AN64" s="74"/>
      <c r="AO64" s="283"/>
      <c r="AP64" s="372"/>
      <c r="AQ64" s="183"/>
    </row>
    <row r="65" spans="1:43" s="59" customFormat="1" ht="11.25" customHeight="1" x14ac:dyDescent="0.2">
      <c r="A65" s="182"/>
      <c r="B65" s="280"/>
      <c r="C65" s="246"/>
      <c r="D65" s="74"/>
      <c r="E65" s="283"/>
      <c r="F65" s="283"/>
      <c r="G65" s="283"/>
      <c r="H65" s="92"/>
      <c r="I65" s="283"/>
      <c r="J65" s="283"/>
      <c r="K65" s="283"/>
      <c r="L65" s="283"/>
      <c r="M65" s="283"/>
      <c r="N65" s="282"/>
      <c r="O65" s="283"/>
      <c r="P65" s="283"/>
      <c r="Q65" s="92"/>
      <c r="R65" s="92"/>
      <c r="S65" s="92"/>
      <c r="T65" s="92"/>
      <c r="U65" s="283"/>
      <c r="V65" s="283"/>
      <c r="W65" s="283"/>
      <c r="X65" s="283"/>
      <c r="Y65" s="283"/>
      <c r="Z65" s="283"/>
      <c r="AA65" s="283"/>
      <c r="AB65" s="283"/>
      <c r="AE65" s="283"/>
      <c r="AF65" s="283"/>
      <c r="AG65" s="283"/>
      <c r="AH65" s="283"/>
      <c r="AI65" s="283"/>
      <c r="AJ65" s="283"/>
      <c r="AK65" s="283"/>
      <c r="AL65" s="283"/>
      <c r="AM65" s="246"/>
      <c r="AN65" s="74"/>
      <c r="AO65" s="283"/>
      <c r="AP65" s="258"/>
      <c r="AQ65" s="183"/>
    </row>
    <row r="66" spans="1:43" s="59" customFormat="1" ht="6" customHeight="1" thickBot="1" x14ac:dyDescent="0.25">
      <c r="A66" s="184"/>
      <c r="B66" s="281"/>
      <c r="C66" s="127"/>
      <c r="D66" s="128"/>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7"/>
      <c r="AN66" s="128"/>
      <c r="AO66" s="125"/>
      <c r="AP66" s="125"/>
      <c r="AQ66" s="185"/>
    </row>
    <row r="67" spans="1:43" ht="6" customHeight="1" x14ac:dyDescent="0.2">
      <c r="A67" s="177"/>
      <c r="B67" s="178"/>
      <c r="C67" s="179"/>
      <c r="D67" s="180"/>
      <c r="E67" s="1"/>
      <c r="F67" s="1"/>
      <c r="G67" s="1"/>
      <c r="H67" s="1"/>
      <c r="I67" s="1"/>
      <c r="J67" s="1"/>
      <c r="K67" s="1"/>
      <c r="L67" s="1"/>
      <c r="M67" s="1"/>
      <c r="N67" s="1"/>
      <c r="O67" s="1"/>
      <c r="P67" s="1"/>
      <c r="Q67" s="1"/>
      <c r="R67" s="1"/>
      <c r="S67" s="1"/>
      <c r="T67" s="1"/>
      <c r="U67" s="179"/>
      <c r="V67" s="1"/>
      <c r="W67" s="1"/>
      <c r="X67" s="1"/>
      <c r="Y67" s="1"/>
      <c r="Z67" s="1"/>
      <c r="AA67" s="1"/>
      <c r="AB67" s="1"/>
      <c r="AC67" s="1"/>
      <c r="AD67" s="1"/>
      <c r="AE67" s="1"/>
      <c r="AF67" s="1"/>
      <c r="AG67" s="1"/>
      <c r="AH67" s="1"/>
      <c r="AI67" s="1"/>
      <c r="AJ67" s="1"/>
      <c r="AK67" s="1"/>
      <c r="AL67" s="168"/>
      <c r="AM67" s="179"/>
      <c r="AN67" s="180"/>
      <c r="AO67" s="1"/>
      <c r="AP67" s="1"/>
      <c r="AQ67" s="181"/>
    </row>
    <row r="68" spans="1:43" x14ac:dyDescent="0.2">
      <c r="A68" s="182"/>
      <c r="B68" s="150">
        <v>211</v>
      </c>
      <c r="C68" s="73"/>
      <c r="D68" s="74"/>
      <c r="E68" s="368" t="str">
        <f ca="1">VLOOKUP(INDIRECT(ADDRESS(ROW(),COLUMN()-3)),Language_Translations,MATCH(Language_Selected,Language_Options,0),FALSE)</f>
        <v>Now I’d like to ask you about your more recent births. How many births have you had in 2011-2016?</v>
      </c>
      <c r="F68" s="368"/>
      <c r="G68" s="368"/>
      <c r="H68" s="368"/>
      <c r="I68" s="368"/>
      <c r="J68" s="368"/>
      <c r="K68" s="368"/>
      <c r="L68" s="368"/>
      <c r="M68" s="368"/>
      <c r="N68" s="368"/>
      <c r="O68" s="368"/>
      <c r="P68" s="368"/>
      <c r="Q68" s="368"/>
      <c r="R68" s="368"/>
      <c r="S68" s="368"/>
      <c r="T68" s="368"/>
      <c r="U68" s="239"/>
      <c r="V68" s="26"/>
      <c r="X68" s="31"/>
      <c r="Y68" s="31"/>
      <c r="Z68" s="31"/>
      <c r="AA68" s="31"/>
      <c r="AB68" s="238"/>
      <c r="AC68" s="238"/>
      <c r="AD68" s="238"/>
      <c r="AE68" s="238"/>
      <c r="AF68" s="238"/>
      <c r="AG68" s="238"/>
      <c r="AH68" s="238"/>
      <c r="AI68" s="39"/>
      <c r="AJ68" s="68"/>
      <c r="AK68" s="39"/>
      <c r="AL68" s="33"/>
      <c r="AM68" s="73"/>
      <c r="AN68" s="74"/>
      <c r="AO68" s="26"/>
      <c r="AP68" s="26"/>
      <c r="AQ68" s="183"/>
    </row>
    <row r="69" spans="1:43" x14ac:dyDescent="0.2">
      <c r="A69" s="182"/>
      <c r="B69" s="150"/>
      <c r="C69" s="73"/>
      <c r="D69" s="74"/>
      <c r="E69" s="368"/>
      <c r="F69" s="368"/>
      <c r="G69" s="368"/>
      <c r="H69" s="368"/>
      <c r="I69" s="368"/>
      <c r="J69" s="368"/>
      <c r="K69" s="368"/>
      <c r="L69" s="368"/>
      <c r="M69" s="368"/>
      <c r="N69" s="368"/>
      <c r="O69" s="368"/>
      <c r="P69" s="368"/>
      <c r="Q69" s="368"/>
      <c r="R69" s="368"/>
      <c r="S69" s="368"/>
      <c r="T69" s="368"/>
      <c r="U69" s="239"/>
      <c r="V69" s="26"/>
      <c r="W69" s="31" t="str">
        <f>"TOTAL IN " &amp; FIVE_YRS_BEFORE_SRVY &amp; "-" &amp; FW_YR &amp; ""</f>
        <v>TOTAL IN 2011-2016</v>
      </c>
      <c r="X69" s="31"/>
      <c r="Y69" s="31"/>
      <c r="Z69" s="31"/>
      <c r="AA69" s="31"/>
      <c r="AC69" s="69"/>
      <c r="AD69" s="154"/>
      <c r="AE69" s="69" t="s">
        <v>7</v>
      </c>
      <c r="AF69" s="154"/>
      <c r="AG69" s="154"/>
      <c r="AH69" s="69"/>
      <c r="AI69" s="38"/>
      <c r="AJ69" s="70"/>
      <c r="AK69" s="38"/>
      <c r="AL69" s="34"/>
      <c r="AM69" s="73"/>
      <c r="AN69" s="74"/>
      <c r="AO69" s="26"/>
      <c r="AP69" s="26"/>
      <c r="AQ69" s="183"/>
    </row>
    <row r="70" spans="1:43" x14ac:dyDescent="0.2">
      <c r="A70" s="182"/>
      <c r="B70" s="150"/>
      <c r="C70" s="73"/>
      <c r="D70" s="74"/>
      <c r="E70" s="368"/>
      <c r="F70" s="368"/>
      <c r="G70" s="368"/>
      <c r="H70" s="368"/>
      <c r="I70" s="368"/>
      <c r="J70" s="368"/>
      <c r="K70" s="368"/>
      <c r="L70" s="368"/>
      <c r="M70" s="368"/>
      <c r="N70" s="368"/>
      <c r="O70" s="368"/>
      <c r="P70" s="368"/>
      <c r="Q70" s="368"/>
      <c r="R70" s="368"/>
      <c r="S70" s="368"/>
      <c r="T70" s="368"/>
      <c r="U70" s="239"/>
      <c r="V70" s="26"/>
      <c r="AM70" s="73"/>
      <c r="AN70" s="74"/>
      <c r="AO70" s="26"/>
      <c r="AQ70" s="183"/>
    </row>
    <row r="71" spans="1:43" x14ac:dyDescent="0.2">
      <c r="A71" s="182"/>
      <c r="B71" s="150"/>
      <c r="C71" s="73"/>
      <c r="D71" s="74"/>
      <c r="E71" s="360" t="str">
        <f>"RECORD NUMBER OF LIVE BIRTHS IN " &amp; FIVE_YRS_BEFORE_SRVY &amp; "-" &amp; FW_YR &amp; ""</f>
        <v>RECORD NUMBER OF LIVE BIRTHS IN 2011-2016</v>
      </c>
      <c r="F71" s="360"/>
      <c r="G71" s="360"/>
      <c r="H71" s="360"/>
      <c r="I71" s="360"/>
      <c r="J71" s="360"/>
      <c r="K71" s="360"/>
      <c r="L71" s="360"/>
      <c r="M71" s="360"/>
      <c r="N71" s="360"/>
      <c r="O71" s="360"/>
      <c r="P71" s="360"/>
      <c r="Q71" s="360"/>
      <c r="R71" s="360"/>
      <c r="S71" s="360"/>
      <c r="T71" s="360"/>
      <c r="U71" s="239"/>
      <c r="V71" s="26"/>
      <c r="W71" s="238" t="s">
        <v>84</v>
      </c>
      <c r="X71" s="26"/>
      <c r="Y71" s="69" t="s">
        <v>7</v>
      </c>
      <c r="Z71" s="154"/>
      <c r="AA71" s="154"/>
      <c r="AB71" s="69"/>
      <c r="AC71" s="69"/>
      <c r="AD71" s="69"/>
      <c r="AE71" s="69"/>
      <c r="AF71" s="69"/>
      <c r="AG71" s="69"/>
      <c r="AH71" s="69"/>
      <c r="AI71" s="69"/>
      <c r="AJ71" s="69"/>
      <c r="AK71" s="69"/>
      <c r="AL71" s="175" t="s">
        <v>85</v>
      </c>
      <c r="AM71" s="73"/>
      <c r="AN71" s="74"/>
      <c r="AO71" s="26"/>
      <c r="AP71" s="194">
        <v>225</v>
      </c>
      <c r="AQ71" s="183"/>
    </row>
    <row r="72" spans="1:43" ht="6" customHeight="1" thickBot="1" x14ac:dyDescent="0.25">
      <c r="A72" s="184"/>
      <c r="B72" s="126"/>
      <c r="C72" s="127"/>
      <c r="D72" s="128"/>
      <c r="E72" s="125"/>
      <c r="F72" s="125"/>
      <c r="G72" s="125"/>
      <c r="H72" s="125"/>
      <c r="I72" s="125"/>
      <c r="J72" s="125"/>
      <c r="K72" s="125"/>
      <c r="L72" s="125"/>
      <c r="M72" s="125"/>
      <c r="N72" s="125"/>
      <c r="O72" s="125"/>
      <c r="P72" s="125"/>
      <c r="Q72" s="125"/>
      <c r="R72" s="125"/>
      <c r="S72" s="125"/>
      <c r="T72" s="125"/>
      <c r="U72" s="127"/>
      <c r="V72" s="125"/>
      <c r="W72" s="125"/>
      <c r="X72" s="125"/>
      <c r="Y72" s="125"/>
      <c r="Z72" s="125"/>
      <c r="AA72" s="125"/>
      <c r="AB72" s="125"/>
      <c r="AC72" s="125"/>
      <c r="AD72" s="125"/>
      <c r="AE72" s="125"/>
      <c r="AF72" s="125"/>
      <c r="AG72" s="125"/>
      <c r="AH72" s="125"/>
      <c r="AI72" s="125"/>
      <c r="AJ72" s="125"/>
      <c r="AK72" s="125"/>
      <c r="AL72" s="176"/>
      <c r="AM72" s="127"/>
      <c r="AN72" s="128"/>
      <c r="AO72" s="125"/>
      <c r="AP72" s="125"/>
      <c r="AQ72" s="185"/>
    </row>
    <row r="73" spans="1:43" ht="6" customHeight="1" x14ac:dyDescent="0.2">
      <c r="A73" s="1"/>
      <c r="B73" s="17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68"/>
      <c r="AM73" s="1"/>
      <c r="AN73" s="1"/>
      <c r="AO73" s="1"/>
      <c r="AP73" s="1"/>
      <c r="AQ73" s="1"/>
    </row>
  </sheetData>
  <sheetProtection formatCells="0" formatRows="0" insertRows="0" deleteRows="0"/>
  <mergeCells count="25">
    <mergeCell ref="T56:Z58"/>
    <mergeCell ref="E52:AL53"/>
    <mergeCell ref="E61:AL61"/>
    <mergeCell ref="F15:T16"/>
    <mergeCell ref="F28:T28"/>
    <mergeCell ref="F26:T27"/>
    <mergeCell ref="F24:T25"/>
    <mergeCell ref="E20:T21"/>
    <mergeCell ref="F17:T17"/>
    <mergeCell ref="E71:T71"/>
    <mergeCell ref="AO3:AP3"/>
    <mergeCell ref="W3:AL3"/>
    <mergeCell ref="E3:T3"/>
    <mergeCell ref="A1:AQ1"/>
    <mergeCell ref="E50:T50"/>
    <mergeCell ref="E46:T47"/>
    <mergeCell ref="F43:T43"/>
    <mergeCell ref="F41:T42"/>
    <mergeCell ref="F39:T40"/>
    <mergeCell ref="E31:T36"/>
    <mergeCell ref="F13:T14"/>
    <mergeCell ref="E9:T10"/>
    <mergeCell ref="E5:T6"/>
    <mergeCell ref="AP63:AP64"/>
    <mergeCell ref="E68:T70"/>
  </mergeCells>
  <printOptions horizontalCentered="1"/>
  <pageMargins left="0.5" right="0.5" top="0.5" bottom="0.5" header="0.3" footer="0.3"/>
  <pageSetup paperSize="9" orientation="portrait" r:id="rId1"/>
  <headerFooter>
    <oddFooter>&amp;CW-&amp;P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66CC"/>
  </sheetPr>
  <dimension ref="A1:BT86"/>
  <sheetViews>
    <sheetView view="pageBreakPreview" zoomScaleNormal="100" zoomScaleSheetLayoutView="100" workbookViewId="0">
      <selection activeCell="CF21" sqref="CF21"/>
    </sheetView>
  </sheetViews>
  <sheetFormatPr defaultColWidth="2.83203125" defaultRowHeight="11.25" x14ac:dyDescent="0.2"/>
  <cols>
    <col min="1" max="1" width="1" style="151" customWidth="1"/>
    <col min="2" max="7" width="1.83203125" style="151" customWidth="1"/>
    <col min="8" max="9" width="1" style="151" customWidth="1"/>
    <col min="10" max="14" width="1.83203125" style="151" customWidth="1"/>
    <col min="15" max="16" width="1" style="151" customWidth="1"/>
    <col min="17" max="21" width="1.83203125" style="151" customWidth="1"/>
    <col min="22" max="23" width="1" style="151" customWidth="1"/>
    <col min="24" max="31" width="1.83203125" style="151" customWidth="1"/>
    <col min="32" max="33" width="1" style="151" customWidth="1"/>
    <col min="34" max="38" width="1.83203125" style="151" customWidth="1"/>
    <col min="39" max="41" width="1" style="151" customWidth="1"/>
    <col min="42" max="45" width="1.83203125" style="151" customWidth="1"/>
    <col min="46" max="48" width="1" style="151" customWidth="1"/>
    <col min="49" max="53" width="1.83203125" style="151" customWidth="1"/>
    <col min="54" max="56" width="1" style="151" customWidth="1"/>
    <col min="57" max="62" width="1.83203125" style="151" customWidth="1"/>
    <col min="63" max="65" width="1" style="151" customWidth="1"/>
    <col min="66" max="71" width="1.83203125" style="151" customWidth="1"/>
    <col min="72" max="72" width="1" style="151" customWidth="1"/>
    <col min="73" max="16384" width="2.83203125" style="151"/>
  </cols>
  <sheetData>
    <row r="1" spans="1:72" x14ac:dyDescent="0.2">
      <c r="A1" s="364" t="s">
        <v>195</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row>
    <row r="2" spans="1:72" ht="6" customHeight="1" thickBot="1" x14ac:dyDescent="0.25">
      <c r="A2" s="125"/>
      <c r="B2" s="126"/>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76"/>
      <c r="AP2" s="176"/>
      <c r="AQ2" s="176"/>
      <c r="AR2" s="125"/>
      <c r="AS2" s="125"/>
      <c r="AT2" s="125"/>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row>
    <row r="3" spans="1:72" ht="6" customHeight="1" x14ac:dyDescent="0.2">
      <c r="A3" s="17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81"/>
    </row>
    <row r="4" spans="1:72" x14ac:dyDescent="0.2">
      <c r="A4" s="182"/>
      <c r="B4" s="369">
        <v>212</v>
      </c>
      <c r="C4" s="369"/>
      <c r="D4" s="369"/>
      <c r="E4" s="262"/>
      <c r="F4" s="368" t="str">
        <f ca="1">VLOOKUP(INDIRECT(ADDRESS(ROW(),COLUMN()-4)),Language_Translations,MATCH(Language_Selected,Language_Options,0),FALSE)</f>
        <v>Now I would like to record the names of all your births in 2011-2016, whether still alive or not, starting with the most recent one you had.</v>
      </c>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183"/>
    </row>
    <row r="5" spans="1:72" x14ac:dyDescent="0.2">
      <c r="A5" s="182"/>
      <c r="B5" s="262"/>
      <c r="C5" s="262"/>
      <c r="D5" s="262"/>
      <c r="E5" s="262"/>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183"/>
    </row>
    <row r="6" spans="1:72" x14ac:dyDescent="0.2">
      <c r="A6" s="182"/>
      <c r="B6" s="26"/>
      <c r="C6" s="26"/>
      <c r="D6" s="191"/>
      <c r="E6" s="191"/>
      <c r="F6" s="367" t="str">
        <f>"RECORD IN 213 THE NAMES OF ALL THE BIRTHS BORN IN " &amp; FIVE_YRS_BEFORE_SRVY &amp; "-" &amp; FW_YR &amp; ". RECORD TWINS AND TRIPLETS ON SEPARATE ROWS. IF THERE ARE MORE THAN 5 BIRTHS, USE AN ADDITIONAL QUESTIONNAIRE STARTING WITH THE SECOND ROW."</f>
        <v>RECORD IN 213 THE NAMES OF ALL THE BIRTHS BORN IN 2011-2016. RECORD TWINS AND TRIPLETS ON SEPARATE ROWS. IF THERE ARE MORE THAN 5 BIRTHS, USE AN ADDITIONAL QUESTIONNAIRE STARTING WITH THE SECOND ROW.</v>
      </c>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183"/>
    </row>
    <row r="7" spans="1:72" x14ac:dyDescent="0.2">
      <c r="A7" s="182"/>
      <c r="B7" s="325"/>
      <c r="C7" s="325"/>
      <c r="D7" s="191"/>
      <c r="E7" s="191"/>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183"/>
    </row>
    <row r="8" spans="1:72" x14ac:dyDescent="0.2">
      <c r="A8" s="182"/>
      <c r="B8" s="26"/>
      <c r="C8" s="26"/>
      <c r="D8" s="26"/>
      <c r="E8" s="263"/>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183"/>
    </row>
    <row r="9" spans="1:72" ht="6" customHeight="1" thickBot="1" x14ac:dyDescent="0.25">
      <c r="A9" s="184"/>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85"/>
    </row>
    <row r="10" spans="1:72" ht="6" customHeight="1" x14ac:dyDescent="0.2">
      <c r="A10" s="180"/>
      <c r="B10" s="1"/>
      <c r="C10" s="1"/>
      <c r="D10" s="1"/>
      <c r="E10" s="1"/>
      <c r="F10" s="1"/>
      <c r="G10" s="1"/>
      <c r="H10" s="179"/>
      <c r="I10" s="180"/>
      <c r="J10" s="1"/>
      <c r="K10" s="1"/>
      <c r="L10" s="1"/>
      <c r="M10" s="1"/>
      <c r="N10" s="1"/>
      <c r="O10" s="1"/>
      <c r="P10" s="177"/>
      <c r="Q10" s="1"/>
      <c r="R10" s="1"/>
      <c r="S10" s="1"/>
      <c r="T10" s="1"/>
      <c r="U10" s="1"/>
      <c r="V10" s="181"/>
      <c r="W10" s="1"/>
      <c r="X10" s="1"/>
      <c r="Y10" s="1"/>
      <c r="Z10" s="1"/>
      <c r="AA10" s="1"/>
      <c r="AB10" s="1"/>
      <c r="AC10" s="1"/>
      <c r="AD10" s="1"/>
      <c r="AE10" s="1"/>
      <c r="AF10" s="179"/>
      <c r="AG10" s="180"/>
      <c r="AH10" s="1"/>
      <c r="AI10" s="1"/>
      <c r="AJ10" s="1"/>
      <c r="AK10" s="1"/>
      <c r="AL10" s="1"/>
      <c r="AM10" s="179"/>
      <c r="AN10" s="180"/>
      <c r="AO10" s="1"/>
      <c r="AP10" s="1"/>
      <c r="AQ10" s="1"/>
      <c r="AR10" s="1"/>
      <c r="AS10" s="1"/>
      <c r="AT10" s="1"/>
      <c r="AU10" s="179"/>
      <c r="AV10" s="180"/>
      <c r="AW10" s="1"/>
      <c r="AX10" s="1"/>
      <c r="AY10" s="1"/>
      <c r="AZ10" s="1"/>
      <c r="BA10" s="1"/>
      <c r="BB10" s="179"/>
      <c r="BC10" s="180"/>
      <c r="BD10" s="1"/>
      <c r="BE10" s="1"/>
      <c r="BF10" s="1"/>
      <c r="BG10" s="1"/>
      <c r="BH10" s="1"/>
      <c r="BI10" s="1"/>
      <c r="BJ10" s="1"/>
      <c r="BK10" s="1"/>
      <c r="BL10" s="179"/>
      <c r="BM10" s="180"/>
      <c r="BN10" s="1"/>
      <c r="BO10" s="1"/>
      <c r="BP10" s="1"/>
      <c r="BQ10" s="1"/>
      <c r="BR10" s="1"/>
      <c r="BS10" s="1"/>
      <c r="BT10" s="181"/>
    </row>
    <row r="11" spans="1:72" x14ac:dyDescent="0.2">
      <c r="A11" s="74"/>
      <c r="B11" s="377">
        <v>213</v>
      </c>
      <c r="C11" s="377"/>
      <c r="D11" s="377"/>
      <c r="E11" s="377"/>
      <c r="F11" s="377"/>
      <c r="G11" s="377"/>
      <c r="H11" s="73"/>
      <c r="I11" s="74"/>
      <c r="J11" s="377">
        <v>214</v>
      </c>
      <c r="K11" s="377"/>
      <c r="L11" s="377"/>
      <c r="M11" s="377"/>
      <c r="N11" s="377"/>
      <c r="O11" s="26"/>
      <c r="P11" s="182"/>
      <c r="Q11" s="377">
        <v>215</v>
      </c>
      <c r="R11" s="377"/>
      <c r="S11" s="377"/>
      <c r="T11" s="377"/>
      <c r="U11" s="377"/>
      <c r="V11" s="183"/>
      <c r="W11" s="26"/>
      <c r="X11" s="377">
        <v>216</v>
      </c>
      <c r="Y11" s="377"/>
      <c r="Z11" s="377"/>
      <c r="AA11" s="377"/>
      <c r="AB11" s="377"/>
      <c r="AC11" s="377"/>
      <c r="AD11" s="377"/>
      <c r="AE11" s="377"/>
      <c r="AF11" s="73"/>
      <c r="AG11" s="74"/>
      <c r="AH11" s="377">
        <v>217</v>
      </c>
      <c r="AI11" s="377"/>
      <c r="AJ11" s="377"/>
      <c r="AK11" s="377"/>
      <c r="AL11" s="377"/>
      <c r="AM11" s="73"/>
      <c r="AN11" s="74"/>
      <c r="AO11" s="377">
        <v>218</v>
      </c>
      <c r="AP11" s="377"/>
      <c r="AQ11" s="377"/>
      <c r="AR11" s="377"/>
      <c r="AS11" s="377"/>
      <c r="AT11" s="377"/>
      <c r="AU11" s="73"/>
      <c r="AV11" s="74"/>
      <c r="AW11" s="377">
        <v>219</v>
      </c>
      <c r="AX11" s="377"/>
      <c r="AY11" s="377"/>
      <c r="AZ11" s="377"/>
      <c r="BA11" s="377"/>
      <c r="BB11" s="73"/>
      <c r="BC11" s="74"/>
      <c r="BD11" s="377">
        <v>220</v>
      </c>
      <c r="BE11" s="377"/>
      <c r="BF11" s="377"/>
      <c r="BG11" s="377"/>
      <c r="BH11" s="377"/>
      <c r="BI11" s="377"/>
      <c r="BJ11" s="377"/>
      <c r="BK11" s="377"/>
      <c r="BL11" s="73"/>
      <c r="BM11" s="74"/>
      <c r="BN11" s="377">
        <v>221</v>
      </c>
      <c r="BO11" s="377"/>
      <c r="BP11" s="377"/>
      <c r="BQ11" s="377"/>
      <c r="BR11" s="377"/>
      <c r="BS11" s="377"/>
      <c r="BT11" s="183"/>
    </row>
    <row r="12" spans="1:72" x14ac:dyDescent="0.2">
      <c r="A12" s="74"/>
      <c r="B12" s="26"/>
      <c r="C12" s="26"/>
      <c r="D12" s="26"/>
      <c r="E12" s="263"/>
      <c r="F12" s="26"/>
      <c r="G12" s="26"/>
      <c r="H12" s="73"/>
      <c r="I12" s="74"/>
      <c r="J12" s="26"/>
      <c r="K12" s="263"/>
      <c r="L12" s="26"/>
      <c r="M12" s="26"/>
      <c r="N12" s="26"/>
      <c r="O12" s="26"/>
      <c r="P12" s="182"/>
      <c r="Q12" s="26"/>
      <c r="R12" s="263"/>
      <c r="S12" s="26"/>
      <c r="T12" s="26"/>
      <c r="U12" s="26"/>
      <c r="V12" s="183"/>
      <c r="W12" s="26"/>
      <c r="X12" s="26"/>
      <c r="Y12" s="26"/>
      <c r="Z12" s="26"/>
      <c r="AA12" s="26"/>
      <c r="AB12" s="26"/>
      <c r="AC12" s="26"/>
      <c r="AD12" s="26"/>
      <c r="AE12" s="26"/>
      <c r="AF12" s="73"/>
      <c r="AG12" s="74"/>
      <c r="AH12" s="26"/>
      <c r="AI12" s="263"/>
      <c r="AJ12" s="26"/>
      <c r="AK12" s="26"/>
      <c r="AL12" s="26"/>
      <c r="AM12" s="73"/>
      <c r="AN12" s="74"/>
      <c r="AO12" s="377" t="s">
        <v>198</v>
      </c>
      <c r="AP12" s="377"/>
      <c r="AQ12" s="377"/>
      <c r="AR12" s="377"/>
      <c r="AS12" s="377"/>
      <c r="AT12" s="377"/>
      <c r="AU12" s="73"/>
      <c r="AV12" s="74"/>
      <c r="AW12" s="31" t="s">
        <v>198</v>
      </c>
      <c r="AX12" s="31"/>
      <c r="AY12" s="31"/>
      <c r="AZ12" s="31"/>
      <c r="BA12" s="31"/>
      <c r="BB12" s="73"/>
      <c r="BC12" s="74"/>
      <c r="BD12" s="377" t="s">
        <v>198</v>
      </c>
      <c r="BE12" s="377"/>
      <c r="BF12" s="377"/>
      <c r="BG12" s="377"/>
      <c r="BH12" s="377"/>
      <c r="BI12" s="377"/>
      <c r="BJ12" s="377"/>
      <c r="BK12" s="377"/>
      <c r="BL12" s="73"/>
      <c r="BM12" s="74"/>
      <c r="BN12" s="26"/>
      <c r="BO12" s="26"/>
      <c r="BP12" s="26"/>
      <c r="BQ12" s="26"/>
      <c r="BR12" s="26"/>
      <c r="BS12" s="26"/>
      <c r="BT12" s="183"/>
    </row>
    <row r="13" spans="1:72" ht="6" customHeight="1" x14ac:dyDescent="0.2">
      <c r="A13" s="74"/>
      <c r="B13" s="26"/>
      <c r="C13" s="26"/>
      <c r="D13" s="26"/>
      <c r="E13" s="263"/>
      <c r="F13" s="26"/>
      <c r="G13" s="26"/>
      <c r="H13" s="73"/>
      <c r="I13" s="74"/>
      <c r="J13" s="26"/>
      <c r="K13" s="263"/>
      <c r="L13" s="26"/>
      <c r="M13" s="26"/>
      <c r="N13" s="26"/>
      <c r="O13" s="26"/>
      <c r="P13" s="182"/>
      <c r="Q13" s="26"/>
      <c r="R13" s="263"/>
      <c r="S13" s="26"/>
      <c r="T13" s="26"/>
      <c r="U13" s="26"/>
      <c r="V13" s="183"/>
      <c r="W13" s="26"/>
      <c r="X13" s="26"/>
      <c r="Y13" s="26"/>
      <c r="Z13" s="26"/>
      <c r="AA13" s="26"/>
      <c r="AB13" s="26"/>
      <c r="AC13" s="26"/>
      <c r="AD13" s="26"/>
      <c r="AE13" s="26"/>
      <c r="AF13" s="73"/>
      <c r="AG13" s="74"/>
      <c r="AH13" s="26"/>
      <c r="AI13" s="263"/>
      <c r="AJ13" s="26"/>
      <c r="AK13" s="26"/>
      <c r="AL13" s="26"/>
      <c r="AM13" s="73"/>
      <c r="AN13" s="74"/>
      <c r="AO13" s="26"/>
      <c r="AP13" s="26"/>
      <c r="AQ13" s="26"/>
      <c r="AR13" s="26"/>
      <c r="AS13" s="26"/>
      <c r="AT13" s="26"/>
      <c r="AU13" s="73"/>
      <c r="AV13" s="74"/>
      <c r="AW13" s="26"/>
      <c r="AX13" s="26"/>
      <c r="AY13" s="263"/>
      <c r="AZ13" s="26"/>
      <c r="BA13" s="26"/>
      <c r="BB13" s="73"/>
      <c r="BC13" s="74"/>
      <c r="BD13" s="26"/>
      <c r="BE13" s="191"/>
      <c r="BF13" s="191"/>
      <c r="BG13" s="26"/>
      <c r="BH13" s="26"/>
      <c r="BI13" s="26"/>
      <c r="BJ13" s="26"/>
      <c r="BK13" s="26"/>
      <c r="BL13" s="73"/>
      <c r="BM13" s="74"/>
      <c r="BN13" s="26"/>
      <c r="BO13" s="26"/>
      <c r="BP13" s="26"/>
      <c r="BQ13" s="26"/>
      <c r="BR13" s="26"/>
      <c r="BS13" s="26"/>
      <c r="BT13" s="183"/>
    </row>
    <row r="14" spans="1:72" ht="11.25" customHeight="1" x14ac:dyDescent="0.2">
      <c r="A14" s="74"/>
      <c r="B14" s="368" t="str">
        <f ca="1">VLOOKUP(INDIRECT(ADDRESS(ROW()-3,COLUMN())),Language_Translations,MATCH(Language_Selected,Language_Options,0),FALSE)</f>
        <v>What name was given to your (most recent/ previous) baby?</v>
      </c>
      <c r="C14" s="368"/>
      <c r="D14" s="368"/>
      <c r="E14" s="368"/>
      <c r="F14" s="368"/>
      <c r="G14" s="368"/>
      <c r="H14" s="73"/>
      <c r="I14" s="74"/>
      <c r="J14" s="368" t="str">
        <f ca="1">VLOOKUP(INDIRECT(ADDRESS(ROW()-3,COLUMN())),Language_Translations,MATCH(Language_Selected,Language_Options,0),FALSE)</f>
        <v>Is (NAME) a boy or a girl?</v>
      </c>
      <c r="K14" s="368"/>
      <c r="L14" s="368"/>
      <c r="M14" s="368"/>
      <c r="N14" s="368"/>
      <c r="O14" s="26"/>
      <c r="P14" s="182"/>
      <c r="Q14" s="368" t="str">
        <f ca="1">VLOOKUP(INDIRECT(ADDRESS(ROW()-3,COLUMN())),Language_Translations,MATCH(Language_Selected,Language_Options,0),FALSE)</f>
        <v>Were any of these births twins?</v>
      </c>
      <c r="R14" s="368"/>
      <c r="S14" s="368"/>
      <c r="T14" s="368"/>
      <c r="U14" s="368"/>
      <c r="V14" s="183"/>
      <c r="W14" s="26"/>
      <c r="X14" s="368" t="str">
        <f ca="1">VLOOKUP(INDIRECT(ADDRESS(ROW()-3,COLUMN())),Language_Translations,MATCH(Language_Selected,Language_Options,0),FALSE)</f>
        <v>On what day, month, and year was (NAME) born?</v>
      </c>
      <c r="Y14" s="368"/>
      <c r="Z14" s="368"/>
      <c r="AA14" s="368"/>
      <c r="AB14" s="368"/>
      <c r="AC14" s="368"/>
      <c r="AD14" s="368"/>
      <c r="AE14" s="368"/>
      <c r="AF14" s="73"/>
      <c r="AG14" s="74"/>
      <c r="AH14" s="368" t="str">
        <f ca="1">VLOOKUP(INDIRECT(ADDRESS(ROW()-3,COLUMN())),Language_Translations,MATCH(Language_Selected,Language_Options,0),FALSE)</f>
        <v>Is (NAME) still alive?</v>
      </c>
      <c r="AI14" s="368"/>
      <c r="AJ14" s="368"/>
      <c r="AK14" s="368"/>
      <c r="AL14" s="368"/>
      <c r="AM14" s="73"/>
      <c r="AN14" s="74"/>
      <c r="AO14" s="367" t="str">
        <f ca="1">VLOOKUP(INDIRECT(ADDRESS(ROW()-3,COLUMN())),Language_Translations,MATCH(Language_Selected,Language_Options,0),FALSE)</f>
        <v>How old was (NAME) at (NAME)'s last birthday?</v>
      </c>
      <c r="AP14" s="367"/>
      <c r="AQ14" s="367"/>
      <c r="AR14" s="367"/>
      <c r="AS14" s="367"/>
      <c r="AT14" s="367"/>
      <c r="AU14" s="73"/>
      <c r="AV14" s="74"/>
      <c r="AW14" s="368" t="str">
        <f ca="1">VLOOKUP(INDIRECT(ADDRESS(ROW()-3,COLUMN())),Language_Translations,MATCH(Language_Selected,Language_Options,0),FALSE)</f>
        <v>Is (NAME) living with you?</v>
      </c>
      <c r="AX14" s="368"/>
      <c r="AY14" s="368"/>
      <c r="AZ14" s="368"/>
      <c r="BA14" s="368"/>
      <c r="BB14" s="73"/>
      <c r="BC14" s="74"/>
      <c r="BD14" s="360" t="s">
        <v>222</v>
      </c>
      <c r="BE14" s="360"/>
      <c r="BF14" s="360"/>
      <c r="BG14" s="360"/>
      <c r="BH14" s="360"/>
      <c r="BI14" s="360"/>
      <c r="BJ14" s="360"/>
      <c r="BK14" s="360"/>
      <c r="BL14" s="73"/>
      <c r="BM14" s="74"/>
      <c r="BN14" s="368" t="str">
        <f ca="1">VLOOKUP(INDIRECT(ADDRESS(ROW()-3,COLUMN())),Language_Translations,MATCH(Language_Selected,Language_Options,0),FALSE)</f>
        <v>Were there any other live births between (NAME) and (NAME OF PREVIOUS BIRTH), including any children who died after birth?</v>
      </c>
      <c r="BO14" s="368"/>
      <c r="BP14" s="368"/>
      <c r="BQ14" s="368"/>
      <c r="BR14" s="368"/>
      <c r="BS14" s="368"/>
      <c r="BT14" s="183"/>
    </row>
    <row r="15" spans="1:72" x14ac:dyDescent="0.2">
      <c r="A15" s="74"/>
      <c r="B15" s="368"/>
      <c r="C15" s="368"/>
      <c r="D15" s="368"/>
      <c r="E15" s="368"/>
      <c r="F15" s="368"/>
      <c r="G15" s="368"/>
      <c r="H15" s="73"/>
      <c r="I15" s="74"/>
      <c r="J15" s="368"/>
      <c r="K15" s="368"/>
      <c r="L15" s="368"/>
      <c r="M15" s="368"/>
      <c r="N15" s="368"/>
      <c r="O15" s="26"/>
      <c r="P15" s="182"/>
      <c r="Q15" s="368"/>
      <c r="R15" s="368"/>
      <c r="S15" s="368"/>
      <c r="T15" s="368"/>
      <c r="U15" s="368"/>
      <c r="V15" s="183"/>
      <c r="W15" s="26"/>
      <c r="X15" s="368"/>
      <c r="Y15" s="368"/>
      <c r="Z15" s="368"/>
      <c r="AA15" s="368"/>
      <c r="AB15" s="368"/>
      <c r="AC15" s="368"/>
      <c r="AD15" s="368"/>
      <c r="AE15" s="368"/>
      <c r="AF15" s="73"/>
      <c r="AG15" s="74"/>
      <c r="AH15" s="368"/>
      <c r="AI15" s="368"/>
      <c r="AJ15" s="368"/>
      <c r="AK15" s="368"/>
      <c r="AL15" s="368"/>
      <c r="AM15" s="73"/>
      <c r="AN15" s="74"/>
      <c r="AO15" s="367"/>
      <c r="AP15" s="367"/>
      <c r="AQ15" s="367"/>
      <c r="AR15" s="367"/>
      <c r="AS15" s="367"/>
      <c r="AT15" s="367"/>
      <c r="AU15" s="73"/>
      <c r="AV15" s="74"/>
      <c r="AW15" s="368"/>
      <c r="AX15" s="368"/>
      <c r="AY15" s="368"/>
      <c r="AZ15" s="368"/>
      <c r="BA15" s="368"/>
      <c r="BB15" s="73"/>
      <c r="BC15" s="74"/>
      <c r="BD15" s="360"/>
      <c r="BE15" s="360"/>
      <c r="BF15" s="360"/>
      <c r="BG15" s="360"/>
      <c r="BH15" s="360"/>
      <c r="BI15" s="360"/>
      <c r="BJ15" s="360"/>
      <c r="BK15" s="360"/>
      <c r="BL15" s="73"/>
      <c r="BM15" s="74"/>
      <c r="BN15" s="368"/>
      <c r="BO15" s="368"/>
      <c r="BP15" s="368"/>
      <c r="BQ15" s="368"/>
      <c r="BR15" s="368"/>
      <c r="BS15" s="368"/>
      <c r="BT15" s="183"/>
    </row>
    <row r="16" spans="1:72" x14ac:dyDescent="0.2">
      <c r="A16" s="74"/>
      <c r="B16" s="368"/>
      <c r="C16" s="368"/>
      <c r="D16" s="368"/>
      <c r="E16" s="368"/>
      <c r="F16" s="368"/>
      <c r="G16" s="368"/>
      <c r="H16" s="73"/>
      <c r="I16" s="74"/>
      <c r="J16" s="368"/>
      <c r="K16" s="368"/>
      <c r="L16" s="368"/>
      <c r="M16" s="368"/>
      <c r="N16" s="368"/>
      <c r="O16" s="26"/>
      <c r="P16" s="182"/>
      <c r="Q16" s="368"/>
      <c r="R16" s="368"/>
      <c r="S16" s="368"/>
      <c r="T16" s="368"/>
      <c r="U16" s="368"/>
      <c r="V16" s="183"/>
      <c r="W16" s="26"/>
      <c r="X16" s="368"/>
      <c r="Y16" s="368"/>
      <c r="Z16" s="368"/>
      <c r="AA16" s="368"/>
      <c r="AB16" s="368"/>
      <c r="AC16" s="368"/>
      <c r="AD16" s="368"/>
      <c r="AE16" s="368"/>
      <c r="AF16" s="73"/>
      <c r="AG16" s="74"/>
      <c r="AH16" s="368"/>
      <c r="AI16" s="368"/>
      <c r="AJ16" s="368"/>
      <c r="AK16" s="368"/>
      <c r="AL16" s="368"/>
      <c r="AM16" s="73"/>
      <c r="AN16" s="74"/>
      <c r="AO16" s="367"/>
      <c r="AP16" s="367"/>
      <c r="AQ16" s="367"/>
      <c r="AR16" s="367"/>
      <c r="AS16" s="367"/>
      <c r="AT16" s="367"/>
      <c r="AU16" s="73"/>
      <c r="AV16" s="74"/>
      <c r="AW16" s="368"/>
      <c r="AX16" s="368"/>
      <c r="AY16" s="368"/>
      <c r="AZ16" s="368"/>
      <c r="BA16" s="368"/>
      <c r="BB16" s="73"/>
      <c r="BC16" s="74"/>
      <c r="BD16" s="360"/>
      <c r="BE16" s="360"/>
      <c r="BF16" s="360"/>
      <c r="BG16" s="360"/>
      <c r="BH16" s="360"/>
      <c r="BI16" s="360"/>
      <c r="BJ16" s="360"/>
      <c r="BK16" s="360"/>
      <c r="BL16" s="73"/>
      <c r="BM16" s="74"/>
      <c r="BN16" s="368"/>
      <c r="BO16" s="368"/>
      <c r="BP16" s="368"/>
      <c r="BQ16" s="368"/>
      <c r="BR16" s="368"/>
      <c r="BS16" s="368"/>
      <c r="BT16" s="183"/>
    </row>
    <row r="17" spans="1:72" x14ac:dyDescent="0.2">
      <c r="A17" s="74"/>
      <c r="B17" s="368"/>
      <c r="C17" s="368"/>
      <c r="D17" s="368"/>
      <c r="E17" s="368"/>
      <c r="F17" s="368"/>
      <c r="G17" s="368"/>
      <c r="H17" s="73"/>
      <c r="I17" s="74"/>
      <c r="J17" s="368"/>
      <c r="K17" s="368"/>
      <c r="L17" s="368"/>
      <c r="M17" s="368"/>
      <c r="N17" s="368"/>
      <c r="O17" s="26"/>
      <c r="P17" s="182"/>
      <c r="Q17" s="368"/>
      <c r="R17" s="368"/>
      <c r="S17" s="368"/>
      <c r="T17" s="368"/>
      <c r="U17" s="368"/>
      <c r="V17" s="183"/>
      <c r="W17" s="26"/>
      <c r="X17" s="368"/>
      <c r="Y17" s="368"/>
      <c r="Z17" s="368"/>
      <c r="AA17" s="368"/>
      <c r="AB17" s="368"/>
      <c r="AC17" s="368"/>
      <c r="AD17" s="368"/>
      <c r="AE17" s="368"/>
      <c r="AF17" s="73"/>
      <c r="AG17" s="74"/>
      <c r="AH17" s="368"/>
      <c r="AI17" s="368"/>
      <c r="AJ17" s="368"/>
      <c r="AK17" s="368"/>
      <c r="AL17" s="368"/>
      <c r="AM17" s="73"/>
      <c r="AN17" s="74"/>
      <c r="AO17" s="367"/>
      <c r="AP17" s="367"/>
      <c r="AQ17" s="367"/>
      <c r="AR17" s="367"/>
      <c r="AS17" s="367"/>
      <c r="AT17" s="367"/>
      <c r="AU17" s="73"/>
      <c r="AV17" s="74"/>
      <c r="AW17" s="368"/>
      <c r="AX17" s="368"/>
      <c r="AY17" s="368"/>
      <c r="AZ17" s="368"/>
      <c r="BA17" s="368"/>
      <c r="BB17" s="73"/>
      <c r="BC17" s="74"/>
      <c r="BD17" s="360"/>
      <c r="BE17" s="360"/>
      <c r="BF17" s="360"/>
      <c r="BG17" s="360"/>
      <c r="BH17" s="360"/>
      <c r="BI17" s="360"/>
      <c r="BJ17" s="360"/>
      <c r="BK17" s="360"/>
      <c r="BL17" s="73"/>
      <c r="BM17" s="74"/>
      <c r="BN17" s="368"/>
      <c r="BO17" s="368"/>
      <c r="BP17" s="368"/>
      <c r="BQ17" s="368"/>
      <c r="BR17" s="368"/>
      <c r="BS17" s="368"/>
      <c r="BT17" s="183"/>
    </row>
    <row r="18" spans="1:72" ht="11.25" customHeight="1" x14ac:dyDescent="0.2">
      <c r="A18" s="74"/>
      <c r="B18" s="368"/>
      <c r="C18" s="368"/>
      <c r="D18" s="368"/>
      <c r="E18" s="368"/>
      <c r="F18" s="368"/>
      <c r="G18" s="368"/>
      <c r="H18" s="73"/>
      <c r="I18" s="74"/>
      <c r="J18" s="368"/>
      <c r="K18" s="368"/>
      <c r="L18" s="368"/>
      <c r="M18" s="368"/>
      <c r="N18" s="368"/>
      <c r="O18" s="26"/>
      <c r="P18" s="182"/>
      <c r="Q18" s="368"/>
      <c r="R18" s="368"/>
      <c r="S18" s="368"/>
      <c r="T18" s="368"/>
      <c r="U18" s="368"/>
      <c r="V18" s="183"/>
      <c r="W18" s="26"/>
      <c r="X18" s="368"/>
      <c r="Y18" s="368"/>
      <c r="Z18" s="368"/>
      <c r="AA18" s="368"/>
      <c r="AB18" s="368"/>
      <c r="AC18" s="368"/>
      <c r="AD18" s="368"/>
      <c r="AE18" s="368"/>
      <c r="AF18" s="73"/>
      <c r="AG18" s="74"/>
      <c r="AH18" s="368"/>
      <c r="AI18" s="368"/>
      <c r="AJ18" s="368"/>
      <c r="AK18" s="368"/>
      <c r="AL18" s="368"/>
      <c r="AM18" s="73"/>
      <c r="AN18" s="74"/>
      <c r="AO18" s="367"/>
      <c r="AP18" s="367"/>
      <c r="AQ18" s="367"/>
      <c r="AR18" s="367"/>
      <c r="AS18" s="367"/>
      <c r="AT18" s="367"/>
      <c r="AU18" s="73"/>
      <c r="AV18" s="74"/>
      <c r="AW18" s="368"/>
      <c r="AX18" s="368"/>
      <c r="AY18" s="368"/>
      <c r="AZ18" s="368"/>
      <c r="BA18" s="368"/>
      <c r="BB18" s="73"/>
      <c r="BC18" s="74"/>
      <c r="BD18" s="360"/>
      <c r="BE18" s="360"/>
      <c r="BF18" s="360"/>
      <c r="BG18" s="360"/>
      <c r="BH18" s="360"/>
      <c r="BI18" s="360"/>
      <c r="BJ18" s="360"/>
      <c r="BK18" s="360"/>
      <c r="BL18" s="73"/>
      <c r="BM18" s="74"/>
      <c r="BN18" s="368"/>
      <c r="BO18" s="368"/>
      <c r="BP18" s="368"/>
      <c r="BQ18" s="368"/>
      <c r="BR18" s="368"/>
      <c r="BS18" s="368"/>
      <c r="BT18" s="183"/>
    </row>
    <row r="19" spans="1:72" ht="11.25" customHeight="1" x14ac:dyDescent="0.2">
      <c r="A19" s="74"/>
      <c r="B19" s="368"/>
      <c r="C19" s="368"/>
      <c r="D19" s="368"/>
      <c r="E19" s="368"/>
      <c r="F19" s="368"/>
      <c r="G19" s="368"/>
      <c r="H19" s="73"/>
      <c r="I19" s="74"/>
      <c r="J19" s="368"/>
      <c r="K19" s="368"/>
      <c r="L19" s="368"/>
      <c r="M19" s="368"/>
      <c r="N19" s="368"/>
      <c r="O19" s="26"/>
      <c r="P19" s="182"/>
      <c r="Q19" s="368"/>
      <c r="R19" s="368"/>
      <c r="S19" s="368"/>
      <c r="T19" s="368"/>
      <c r="U19" s="368"/>
      <c r="V19" s="183"/>
      <c r="W19" s="26"/>
      <c r="X19" s="368"/>
      <c r="Y19" s="368"/>
      <c r="Z19" s="368"/>
      <c r="AA19" s="368"/>
      <c r="AB19" s="368"/>
      <c r="AC19" s="368"/>
      <c r="AD19" s="368"/>
      <c r="AE19" s="368"/>
      <c r="AF19" s="73"/>
      <c r="AG19" s="74"/>
      <c r="AH19" s="368"/>
      <c r="AI19" s="368"/>
      <c r="AJ19" s="368"/>
      <c r="AK19" s="368"/>
      <c r="AL19" s="368"/>
      <c r="AM19" s="73"/>
      <c r="AN19" s="74"/>
      <c r="AO19" s="367"/>
      <c r="AP19" s="367"/>
      <c r="AQ19" s="367"/>
      <c r="AR19" s="367"/>
      <c r="AS19" s="367"/>
      <c r="AT19" s="367"/>
      <c r="AU19" s="73"/>
      <c r="AV19" s="74"/>
      <c r="AW19" s="368"/>
      <c r="AX19" s="368"/>
      <c r="AY19" s="368"/>
      <c r="AZ19" s="368"/>
      <c r="BA19" s="368"/>
      <c r="BB19" s="73"/>
      <c r="BC19" s="74"/>
      <c r="BD19" s="360"/>
      <c r="BE19" s="360"/>
      <c r="BF19" s="360"/>
      <c r="BG19" s="360"/>
      <c r="BH19" s="360"/>
      <c r="BI19" s="360"/>
      <c r="BJ19" s="360"/>
      <c r="BK19" s="360"/>
      <c r="BL19" s="73"/>
      <c r="BM19" s="74"/>
      <c r="BN19" s="368"/>
      <c r="BO19" s="368"/>
      <c r="BP19" s="368"/>
      <c r="BQ19" s="368"/>
      <c r="BR19" s="368"/>
      <c r="BS19" s="368"/>
      <c r="BT19" s="183"/>
    </row>
    <row r="20" spans="1:72" ht="11.25" customHeight="1" x14ac:dyDescent="0.2">
      <c r="A20" s="74"/>
      <c r="B20" s="368"/>
      <c r="C20" s="368"/>
      <c r="D20" s="368"/>
      <c r="E20" s="368"/>
      <c r="F20" s="368"/>
      <c r="G20" s="368"/>
      <c r="H20" s="73"/>
      <c r="I20" s="74"/>
      <c r="J20" s="368"/>
      <c r="K20" s="368"/>
      <c r="L20" s="368"/>
      <c r="M20" s="368"/>
      <c r="N20" s="368"/>
      <c r="O20" s="26"/>
      <c r="P20" s="182"/>
      <c r="Q20" s="368"/>
      <c r="R20" s="368"/>
      <c r="S20" s="368"/>
      <c r="T20" s="368"/>
      <c r="U20" s="368"/>
      <c r="V20" s="183"/>
      <c r="W20" s="26"/>
      <c r="X20" s="368"/>
      <c r="Y20" s="368"/>
      <c r="Z20" s="368"/>
      <c r="AA20" s="368"/>
      <c r="AB20" s="368"/>
      <c r="AC20" s="368"/>
      <c r="AD20" s="368"/>
      <c r="AE20" s="368"/>
      <c r="AF20" s="73"/>
      <c r="AG20" s="74"/>
      <c r="AH20" s="368"/>
      <c r="AI20" s="368"/>
      <c r="AJ20" s="368"/>
      <c r="AK20" s="368"/>
      <c r="AL20" s="368"/>
      <c r="AM20" s="73"/>
      <c r="AN20" s="74"/>
      <c r="AO20" s="367"/>
      <c r="AP20" s="367"/>
      <c r="AQ20" s="367"/>
      <c r="AR20" s="367"/>
      <c r="AS20" s="367"/>
      <c r="AT20" s="367"/>
      <c r="AU20" s="73"/>
      <c r="AV20" s="74"/>
      <c r="AW20" s="368"/>
      <c r="AX20" s="368"/>
      <c r="AY20" s="368"/>
      <c r="AZ20" s="368"/>
      <c r="BA20" s="368"/>
      <c r="BB20" s="73"/>
      <c r="BC20" s="74"/>
      <c r="BD20" s="360"/>
      <c r="BE20" s="360"/>
      <c r="BF20" s="360"/>
      <c r="BG20" s="360"/>
      <c r="BH20" s="360"/>
      <c r="BI20" s="360"/>
      <c r="BJ20" s="360"/>
      <c r="BK20" s="360"/>
      <c r="BL20" s="73"/>
      <c r="BM20" s="74"/>
      <c r="BN20" s="368"/>
      <c r="BO20" s="368"/>
      <c r="BP20" s="368"/>
      <c r="BQ20" s="368"/>
      <c r="BR20" s="368"/>
      <c r="BS20" s="368"/>
      <c r="BT20" s="183"/>
    </row>
    <row r="21" spans="1:72" ht="11.25" customHeight="1" x14ac:dyDescent="0.2">
      <c r="A21" s="74"/>
      <c r="B21" s="368"/>
      <c r="C21" s="368"/>
      <c r="D21" s="368"/>
      <c r="E21" s="368"/>
      <c r="F21" s="368"/>
      <c r="G21" s="368"/>
      <c r="H21" s="73"/>
      <c r="I21" s="74"/>
      <c r="J21" s="368"/>
      <c r="K21" s="368"/>
      <c r="L21" s="368"/>
      <c r="M21" s="368"/>
      <c r="N21" s="368"/>
      <c r="O21" s="26"/>
      <c r="P21" s="182"/>
      <c r="Q21" s="368"/>
      <c r="R21" s="368"/>
      <c r="S21" s="368"/>
      <c r="T21" s="368"/>
      <c r="U21" s="368"/>
      <c r="V21" s="183"/>
      <c r="W21" s="26"/>
      <c r="X21" s="368"/>
      <c r="Y21" s="368"/>
      <c r="Z21" s="368"/>
      <c r="AA21" s="368"/>
      <c r="AB21" s="368"/>
      <c r="AC21" s="368"/>
      <c r="AD21" s="368"/>
      <c r="AE21" s="368"/>
      <c r="AF21" s="73"/>
      <c r="AG21" s="74"/>
      <c r="AH21" s="368"/>
      <c r="AI21" s="368"/>
      <c r="AJ21" s="368"/>
      <c r="AK21" s="368"/>
      <c r="AL21" s="368"/>
      <c r="AM21" s="73"/>
      <c r="AN21" s="74"/>
      <c r="AO21" s="367"/>
      <c r="AP21" s="367"/>
      <c r="AQ21" s="367"/>
      <c r="AR21" s="367"/>
      <c r="AS21" s="367"/>
      <c r="AT21" s="367"/>
      <c r="AU21" s="73"/>
      <c r="AV21" s="74"/>
      <c r="AW21" s="368"/>
      <c r="AX21" s="368"/>
      <c r="AY21" s="368"/>
      <c r="AZ21" s="368"/>
      <c r="BA21" s="368"/>
      <c r="BB21" s="73"/>
      <c r="BC21" s="74"/>
      <c r="BD21" s="360"/>
      <c r="BE21" s="360"/>
      <c r="BF21" s="360"/>
      <c r="BG21" s="360"/>
      <c r="BH21" s="360"/>
      <c r="BI21" s="360"/>
      <c r="BJ21" s="360"/>
      <c r="BK21" s="360"/>
      <c r="BL21" s="73"/>
      <c r="BM21" s="74"/>
      <c r="BN21" s="368"/>
      <c r="BO21" s="368"/>
      <c r="BP21" s="368"/>
      <c r="BQ21" s="368"/>
      <c r="BR21" s="368"/>
      <c r="BS21" s="368"/>
      <c r="BT21" s="183"/>
    </row>
    <row r="22" spans="1:72" ht="11.25" customHeight="1" x14ac:dyDescent="0.2">
      <c r="A22" s="74"/>
      <c r="B22" s="368"/>
      <c r="C22" s="368"/>
      <c r="D22" s="368"/>
      <c r="E22" s="368"/>
      <c r="F22" s="368"/>
      <c r="G22" s="368"/>
      <c r="H22" s="73"/>
      <c r="I22" s="74"/>
      <c r="J22" s="368"/>
      <c r="K22" s="368"/>
      <c r="L22" s="368"/>
      <c r="M22" s="368"/>
      <c r="N22" s="368"/>
      <c r="O22" s="26"/>
      <c r="P22" s="182"/>
      <c r="Q22" s="368"/>
      <c r="R22" s="368"/>
      <c r="S22" s="368"/>
      <c r="T22" s="368"/>
      <c r="U22" s="368"/>
      <c r="V22" s="183"/>
      <c r="W22" s="26"/>
      <c r="X22" s="368"/>
      <c r="Y22" s="368"/>
      <c r="Z22" s="368"/>
      <c r="AA22" s="368"/>
      <c r="AB22" s="368"/>
      <c r="AC22" s="368"/>
      <c r="AD22" s="368"/>
      <c r="AE22" s="368"/>
      <c r="AF22" s="73"/>
      <c r="AG22" s="74"/>
      <c r="AH22" s="368"/>
      <c r="AI22" s="368"/>
      <c r="AJ22" s="368"/>
      <c r="AK22" s="368"/>
      <c r="AL22" s="368"/>
      <c r="AM22" s="73"/>
      <c r="AN22" s="74"/>
      <c r="AO22" s="367"/>
      <c r="AP22" s="367"/>
      <c r="AQ22" s="367"/>
      <c r="AR22" s="367"/>
      <c r="AS22" s="367"/>
      <c r="AT22" s="367"/>
      <c r="AU22" s="73"/>
      <c r="AV22" s="74"/>
      <c r="AW22" s="368"/>
      <c r="AX22" s="368"/>
      <c r="AY22" s="368"/>
      <c r="AZ22" s="368"/>
      <c r="BA22" s="368"/>
      <c r="BB22" s="73"/>
      <c r="BC22" s="74"/>
      <c r="BD22" s="360"/>
      <c r="BE22" s="360"/>
      <c r="BF22" s="360"/>
      <c r="BG22" s="360"/>
      <c r="BH22" s="360"/>
      <c r="BI22" s="360"/>
      <c r="BJ22" s="360"/>
      <c r="BK22" s="360"/>
      <c r="BL22" s="73"/>
      <c r="BM22" s="74"/>
      <c r="BN22" s="368"/>
      <c r="BO22" s="368"/>
      <c r="BP22" s="368"/>
      <c r="BQ22" s="368"/>
      <c r="BR22" s="368"/>
      <c r="BS22" s="368"/>
      <c r="BT22" s="183"/>
    </row>
    <row r="23" spans="1:72" x14ac:dyDescent="0.2">
      <c r="A23" s="74"/>
      <c r="B23" s="368"/>
      <c r="C23" s="368"/>
      <c r="D23" s="368"/>
      <c r="E23" s="368"/>
      <c r="F23" s="368"/>
      <c r="G23" s="368"/>
      <c r="H23" s="73"/>
      <c r="I23" s="74"/>
      <c r="J23" s="368"/>
      <c r="K23" s="368"/>
      <c r="L23" s="368"/>
      <c r="M23" s="368"/>
      <c r="N23" s="368"/>
      <c r="O23" s="26"/>
      <c r="P23" s="182"/>
      <c r="Q23" s="368"/>
      <c r="R23" s="368"/>
      <c r="S23" s="368"/>
      <c r="T23" s="368"/>
      <c r="U23" s="368"/>
      <c r="V23" s="183"/>
      <c r="W23" s="26"/>
      <c r="X23" s="368"/>
      <c r="Y23" s="368"/>
      <c r="Z23" s="368"/>
      <c r="AA23" s="368"/>
      <c r="AB23" s="368"/>
      <c r="AC23" s="368"/>
      <c r="AD23" s="368"/>
      <c r="AE23" s="368"/>
      <c r="AF23" s="73"/>
      <c r="AG23" s="74"/>
      <c r="AH23" s="368"/>
      <c r="AI23" s="368"/>
      <c r="AJ23" s="368"/>
      <c r="AK23" s="368"/>
      <c r="AL23" s="368"/>
      <c r="AM23" s="73"/>
      <c r="AN23" s="74"/>
      <c r="AO23" s="367"/>
      <c r="AP23" s="367"/>
      <c r="AQ23" s="367"/>
      <c r="AR23" s="367"/>
      <c r="AS23" s="367"/>
      <c r="AT23" s="367"/>
      <c r="AU23" s="73"/>
      <c r="AV23" s="74"/>
      <c r="AW23" s="368"/>
      <c r="AX23" s="368"/>
      <c r="AY23" s="368"/>
      <c r="AZ23" s="368"/>
      <c r="BA23" s="368"/>
      <c r="BB23" s="73"/>
      <c r="BC23" s="74"/>
      <c r="BD23" s="360"/>
      <c r="BE23" s="360"/>
      <c r="BF23" s="360"/>
      <c r="BG23" s="360"/>
      <c r="BH23" s="360"/>
      <c r="BI23" s="360"/>
      <c r="BJ23" s="360"/>
      <c r="BK23" s="360"/>
      <c r="BL23" s="73"/>
      <c r="BM23" s="74"/>
      <c r="BN23" s="368"/>
      <c r="BO23" s="368"/>
      <c r="BP23" s="368"/>
      <c r="BQ23" s="368"/>
      <c r="BR23" s="368"/>
      <c r="BS23" s="368"/>
      <c r="BT23" s="183"/>
    </row>
    <row r="24" spans="1:72" ht="11.25" customHeight="1" x14ac:dyDescent="0.2">
      <c r="A24" s="74"/>
      <c r="B24" s="360" t="s">
        <v>220</v>
      </c>
      <c r="C24" s="360"/>
      <c r="D24" s="360"/>
      <c r="E24" s="360"/>
      <c r="F24" s="360"/>
      <c r="G24" s="360"/>
      <c r="H24" s="73"/>
      <c r="I24" s="74"/>
      <c r="J24" s="368"/>
      <c r="K24" s="368"/>
      <c r="L24" s="368"/>
      <c r="M24" s="368"/>
      <c r="N24" s="368"/>
      <c r="O24" s="26"/>
      <c r="P24" s="182"/>
      <c r="Q24" s="368"/>
      <c r="R24" s="368"/>
      <c r="S24" s="368"/>
      <c r="T24" s="368"/>
      <c r="U24" s="368"/>
      <c r="V24" s="183"/>
      <c r="W24" s="26"/>
      <c r="X24" s="368"/>
      <c r="Y24" s="368"/>
      <c r="Z24" s="368"/>
      <c r="AA24" s="368"/>
      <c r="AB24" s="368"/>
      <c r="AC24" s="368"/>
      <c r="AD24" s="368"/>
      <c r="AE24" s="368"/>
      <c r="AF24" s="73"/>
      <c r="AG24" s="74"/>
      <c r="AH24" s="368"/>
      <c r="AI24" s="368"/>
      <c r="AJ24" s="368"/>
      <c r="AK24" s="368"/>
      <c r="AL24" s="368"/>
      <c r="AM24" s="73"/>
      <c r="AN24" s="74"/>
      <c r="AO24" s="367"/>
      <c r="AP24" s="367"/>
      <c r="AQ24" s="367"/>
      <c r="AR24" s="367"/>
      <c r="AS24" s="367"/>
      <c r="AT24" s="367"/>
      <c r="AU24" s="73"/>
      <c r="AV24" s="74"/>
      <c r="AW24" s="368"/>
      <c r="AX24" s="368"/>
      <c r="AY24" s="368"/>
      <c r="AZ24" s="368"/>
      <c r="BA24" s="368"/>
      <c r="BB24" s="73"/>
      <c r="BC24" s="74"/>
      <c r="BD24" s="360"/>
      <c r="BE24" s="360"/>
      <c r="BF24" s="360"/>
      <c r="BG24" s="360"/>
      <c r="BH24" s="360"/>
      <c r="BI24" s="360"/>
      <c r="BJ24" s="360"/>
      <c r="BK24" s="360"/>
      <c r="BL24" s="73"/>
      <c r="BM24" s="74"/>
      <c r="BN24" s="368"/>
      <c r="BO24" s="368"/>
      <c r="BP24" s="368"/>
      <c r="BQ24" s="368"/>
      <c r="BR24" s="368"/>
      <c r="BS24" s="368"/>
      <c r="BT24" s="183"/>
    </row>
    <row r="25" spans="1:72" ht="11.25" customHeight="1" x14ac:dyDescent="0.2">
      <c r="A25" s="74"/>
      <c r="B25" s="360"/>
      <c r="C25" s="360"/>
      <c r="D25" s="360"/>
      <c r="E25" s="360"/>
      <c r="F25" s="360"/>
      <c r="G25" s="360"/>
      <c r="H25" s="73"/>
      <c r="I25" s="74"/>
      <c r="J25" s="368"/>
      <c r="K25" s="368"/>
      <c r="L25" s="368"/>
      <c r="M25" s="368"/>
      <c r="N25" s="368"/>
      <c r="O25" s="26"/>
      <c r="P25" s="182"/>
      <c r="Q25" s="368"/>
      <c r="R25" s="368"/>
      <c r="S25" s="368"/>
      <c r="T25" s="368"/>
      <c r="U25" s="368"/>
      <c r="V25" s="183"/>
      <c r="W25" s="26"/>
      <c r="X25" s="368"/>
      <c r="Y25" s="368"/>
      <c r="Z25" s="368"/>
      <c r="AA25" s="368"/>
      <c r="AB25" s="368"/>
      <c r="AC25" s="368"/>
      <c r="AD25" s="368"/>
      <c r="AE25" s="368"/>
      <c r="AF25" s="73"/>
      <c r="AG25" s="74"/>
      <c r="AH25" s="368"/>
      <c r="AI25" s="368"/>
      <c r="AJ25" s="368"/>
      <c r="AK25" s="368"/>
      <c r="AL25" s="368"/>
      <c r="AM25" s="73"/>
      <c r="AN25" s="74"/>
      <c r="AO25" s="344" t="s">
        <v>221</v>
      </c>
      <c r="AP25" s="344"/>
      <c r="AQ25" s="344"/>
      <c r="AR25" s="344"/>
      <c r="AS25" s="344"/>
      <c r="AT25" s="344"/>
      <c r="AU25" s="73"/>
      <c r="AV25" s="74"/>
      <c r="AW25" s="368"/>
      <c r="AX25" s="368"/>
      <c r="AY25" s="368"/>
      <c r="AZ25" s="368"/>
      <c r="BA25" s="368"/>
      <c r="BB25" s="73"/>
      <c r="BC25" s="74"/>
      <c r="BD25" s="360"/>
      <c r="BE25" s="360"/>
      <c r="BF25" s="360"/>
      <c r="BG25" s="360"/>
      <c r="BH25" s="360"/>
      <c r="BI25" s="360"/>
      <c r="BJ25" s="360"/>
      <c r="BK25" s="360"/>
      <c r="BL25" s="73"/>
      <c r="BM25" s="74"/>
      <c r="BN25" s="368"/>
      <c r="BO25" s="368"/>
      <c r="BP25" s="368"/>
      <c r="BQ25" s="368"/>
      <c r="BR25" s="368"/>
      <c r="BS25" s="368"/>
      <c r="BT25" s="183"/>
    </row>
    <row r="26" spans="1:72" ht="11.25" customHeight="1" x14ac:dyDescent="0.2">
      <c r="A26" s="74"/>
      <c r="B26" s="360"/>
      <c r="C26" s="360"/>
      <c r="D26" s="360"/>
      <c r="E26" s="360"/>
      <c r="F26" s="360"/>
      <c r="G26" s="360"/>
      <c r="H26" s="73"/>
      <c r="I26" s="74"/>
      <c r="J26" s="368"/>
      <c r="K26" s="368"/>
      <c r="L26" s="368"/>
      <c r="M26" s="368"/>
      <c r="N26" s="368"/>
      <c r="O26" s="26"/>
      <c r="P26" s="182"/>
      <c r="Q26" s="368"/>
      <c r="R26" s="368"/>
      <c r="S26" s="368"/>
      <c r="T26" s="368"/>
      <c r="U26" s="368"/>
      <c r="V26" s="183"/>
      <c r="W26" s="26"/>
      <c r="X26" s="368"/>
      <c r="Y26" s="368"/>
      <c r="Z26" s="368"/>
      <c r="AA26" s="368"/>
      <c r="AB26" s="368"/>
      <c r="AC26" s="368"/>
      <c r="AD26" s="368"/>
      <c r="AE26" s="368"/>
      <c r="AF26" s="73"/>
      <c r="AG26" s="74"/>
      <c r="AH26" s="368"/>
      <c r="AI26" s="368"/>
      <c r="AJ26" s="368"/>
      <c r="AK26" s="368"/>
      <c r="AL26" s="368"/>
      <c r="AM26" s="73"/>
      <c r="AN26" s="74"/>
      <c r="AO26" s="344"/>
      <c r="AP26" s="344"/>
      <c r="AQ26" s="344"/>
      <c r="AR26" s="344"/>
      <c r="AS26" s="344"/>
      <c r="AT26" s="344"/>
      <c r="AU26" s="73"/>
      <c r="AV26" s="74"/>
      <c r="AW26" s="368"/>
      <c r="AX26" s="368"/>
      <c r="AY26" s="368"/>
      <c r="AZ26" s="368"/>
      <c r="BA26" s="368"/>
      <c r="BB26" s="73"/>
      <c r="BC26" s="74"/>
      <c r="BD26" s="360"/>
      <c r="BE26" s="360"/>
      <c r="BF26" s="360"/>
      <c r="BG26" s="360"/>
      <c r="BH26" s="360"/>
      <c r="BI26" s="360"/>
      <c r="BJ26" s="360"/>
      <c r="BK26" s="360"/>
      <c r="BL26" s="73"/>
      <c r="BM26" s="74"/>
      <c r="BN26" s="368"/>
      <c r="BO26" s="368"/>
      <c r="BP26" s="368"/>
      <c r="BQ26" s="368"/>
      <c r="BR26" s="368"/>
      <c r="BS26" s="368"/>
      <c r="BT26" s="183"/>
    </row>
    <row r="27" spans="1:72" x14ac:dyDescent="0.2">
      <c r="A27" s="74"/>
      <c r="B27" s="360"/>
      <c r="C27" s="360"/>
      <c r="D27" s="360"/>
      <c r="E27" s="360"/>
      <c r="F27" s="360"/>
      <c r="G27" s="360"/>
      <c r="H27" s="73"/>
      <c r="I27" s="74"/>
      <c r="J27" s="368"/>
      <c r="K27" s="368"/>
      <c r="L27" s="368"/>
      <c r="M27" s="368"/>
      <c r="N27" s="368"/>
      <c r="O27" s="26"/>
      <c r="P27" s="182"/>
      <c r="Q27" s="368"/>
      <c r="R27" s="368"/>
      <c r="S27" s="368"/>
      <c r="T27" s="368"/>
      <c r="U27" s="368"/>
      <c r="V27" s="183"/>
      <c r="W27" s="26"/>
      <c r="X27" s="368"/>
      <c r="Y27" s="368"/>
      <c r="Z27" s="368"/>
      <c r="AA27" s="368"/>
      <c r="AB27" s="368"/>
      <c r="AC27" s="368"/>
      <c r="AD27" s="368"/>
      <c r="AE27" s="368"/>
      <c r="AF27" s="73"/>
      <c r="AG27" s="74"/>
      <c r="AH27" s="368"/>
      <c r="AI27" s="368"/>
      <c r="AJ27" s="368"/>
      <c r="AK27" s="368"/>
      <c r="AL27" s="368"/>
      <c r="AM27" s="73"/>
      <c r="AN27" s="74"/>
      <c r="AO27" s="344"/>
      <c r="AP27" s="344"/>
      <c r="AQ27" s="344"/>
      <c r="AR27" s="344"/>
      <c r="AS27" s="344"/>
      <c r="AT27" s="344"/>
      <c r="AU27" s="73"/>
      <c r="AV27" s="74"/>
      <c r="AW27" s="368"/>
      <c r="AX27" s="368"/>
      <c r="AY27" s="368"/>
      <c r="AZ27" s="368"/>
      <c r="BA27" s="368"/>
      <c r="BB27" s="73"/>
      <c r="BC27" s="74"/>
      <c r="BD27" s="360"/>
      <c r="BE27" s="360"/>
      <c r="BF27" s="360"/>
      <c r="BG27" s="360"/>
      <c r="BH27" s="360"/>
      <c r="BI27" s="360"/>
      <c r="BJ27" s="360"/>
      <c r="BK27" s="360"/>
      <c r="BL27" s="73"/>
      <c r="BM27" s="74"/>
      <c r="BN27" s="368"/>
      <c r="BO27" s="368"/>
      <c r="BP27" s="368"/>
      <c r="BQ27" s="368"/>
      <c r="BR27" s="368"/>
      <c r="BS27" s="368"/>
      <c r="BT27" s="183"/>
    </row>
    <row r="28" spans="1:72" x14ac:dyDescent="0.2">
      <c r="A28" s="74"/>
      <c r="B28" s="360"/>
      <c r="C28" s="360"/>
      <c r="D28" s="360"/>
      <c r="E28" s="360"/>
      <c r="F28" s="360"/>
      <c r="G28" s="360"/>
      <c r="H28" s="73"/>
      <c r="I28" s="74"/>
      <c r="J28" s="368"/>
      <c r="K28" s="368"/>
      <c r="L28" s="368"/>
      <c r="M28" s="368"/>
      <c r="N28" s="368"/>
      <c r="O28" s="26"/>
      <c r="P28" s="182"/>
      <c r="Q28" s="368"/>
      <c r="R28" s="368"/>
      <c r="S28" s="368"/>
      <c r="T28" s="368"/>
      <c r="U28" s="368"/>
      <c r="V28" s="183"/>
      <c r="W28" s="26"/>
      <c r="X28" s="368"/>
      <c r="Y28" s="368"/>
      <c r="Z28" s="368"/>
      <c r="AA28" s="368"/>
      <c r="AB28" s="368"/>
      <c r="AC28" s="368"/>
      <c r="AD28" s="368"/>
      <c r="AE28" s="368"/>
      <c r="AF28" s="73"/>
      <c r="AG28" s="74"/>
      <c r="AH28" s="368"/>
      <c r="AI28" s="368"/>
      <c r="AJ28" s="368"/>
      <c r="AK28" s="368"/>
      <c r="AL28" s="368"/>
      <c r="AM28" s="73"/>
      <c r="AN28" s="74"/>
      <c r="AO28" s="344"/>
      <c r="AP28" s="344"/>
      <c r="AQ28" s="344"/>
      <c r="AR28" s="344"/>
      <c r="AS28" s="344"/>
      <c r="AT28" s="344"/>
      <c r="AU28" s="73"/>
      <c r="AV28" s="74"/>
      <c r="AW28" s="368"/>
      <c r="AX28" s="368"/>
      <c r="AY28" s="368"/>
      <c r="AZ28" s="368"/>
      <c r="BA28" s="368"/>
      <c r="BB28" s="73"/>
      <c r="BC28" s="74"/>
      <c r="BD28" s="360"/>
      <c r="BE28" s="360"/>
      <c r="BF28" s="360"/>
      <c r="BG28" s="360"/>
      <c r="BH28" s="360"/>
      <c r="BI28" s="360"/>
      <c r="BJ28" s="360"/>
      <c r="BK28" s="360"/>
      <c r="BL28" s="73"/>
      <c r="BM28" s="74"/>
      <c r="BN28" s="368"/>
      <c r="BO28" s="368"/>
      <c r="BP28" s="368"/>
      <c r="BQ28" s="368"/>
      <c r="BR28" s="368"/>
      <c r="BS28" s="368"/>
      <c r="BT28" s="183"/>
    </row>
    <row r="29" spans="1:72" x14ac:dyDescent="0.2">
      <c r="A29" s="74"/>
      <c r="B29" s="360"/>
      <c r="C29" s="360"/>
      <c r="D29" s="360"/>
      <c r="E29" s="360"/>
      <c r="F29" s="360"/>
      <c r="G29" s="360"/>
      <c r="H29" s="73"/>
      <c r="I29" s="74"/>
      <c r="J29" s="368"/>
      <c r="K29" s="368"/>
      <c r="L29" s="368"/>
      <c r="M29" s="368"/>
      <c r="N29" s="368"/>
      <c r="O29" s="26"/>
      <c r="P29" s="182"/>
      <c r="Q29" s="368"/>
      <c r="R29" s="368"/>
      <c r="S29" s="368"/>
      <c r="T29" s="368"/>
      <c r="U29" s="368"/>
      <c r="V29" s="183"/>
      <c r="W29" s="26"/>
      <c r="X29" s="368"/>
      <c r="Y29" s="368"/>
      <c r="Z29" s="368"/>
      <c r="AA29" s="368"/>
      <c r="AB29" s="368"/>
      <c r="AC29" s="368"/>
      <c r="AD29" s="368"/>
      <c r="AE29" s="368"/>
      <c r="AF29" s="73"/>
      <c r="AG29" s="74"/>
      <c r="AH29" s="368"/>
      <c r="AI29" s="368"/>
      <c r="AJ29" s="368"/>
      <c r="AK29" s="368"/>
      <c r="AL29" s="368"/>
      <c r="AM29" s="73"/>
      <c r="AN29" s="74"/>
      <c r="AO29" s="344"/>
      <c r="AP29" s="344"/>
      <c r="AQ29" s="344"/>
      <c r="AR29" s="344"/>
      <c r="AS29" s="344"/>
      <c r="AT29" s="344"/>
      <c r="AU29" s="73"/>
      <c r="AV29" s="74"/>
      <c r="AW29" s="368"/>
      <c r="AX29" s="368"/>
      <c r="AY29" s="368"/>
      <c r="AZ29" s="368"/>
      <c r="BA29" s="368"/>
      <c r="BB29" s="73"/>
      <c r="BC29" s="74"/>
      <c r="BD29" s="360"/>
      <c r="BE29" s="360"/>
      <c r="BF29" s="360"/>
      <c r="BG29" s="360"/>
      <c r="BH29" s="360"/>
      <c r="BI29" s="360"/>
      <c r="BJ29" s="360"/>
      <c r="BK29" s="360"/>
      <c r="BL29" s="73"/>
      <c r="BM29" s="74"/>
      <c r="BN29" s="368"/>
      <c r="BO29" s="368"/>
      <c r="BP29" s="368"/>
      <c r="BQ29" s="368"/>
      <c r="BR29" s="368"/>
      <c r="BS29" s="368"/>
      <c r="BT29" s="183"/>
    </row>
    <row r="30" spans="1:72" ht="6" customHeight="1" x14ac:dyDescent="0.2">
      <c r="A30" s="38"/>
      <c r="B30" s="28"/>
      <c r="C30" s="28"/>
      <c r="D30" s="28"/>
      <c r="E30" s="28"/>
      <c r="F30" s="28"/>
      <c r="G30" s="28"/>
      <c r="H30" s="70"/>
      <c r="I30" s="38"/>
      <c r="J30" s="28"/>
      <c r="K30" s="28"/>
      <c r="L30" s="28"/>
      <c r="M30" s="28"/>
      <c r="N30" s="28"/>
      <c r="O30" s="28"/>
      <c r="P30" s="220"/>
      <c r="Q30" s="28"/>
      <c r="R30" s="28"/>
      <c r="S30" s="28"/>
      <c r="T30" s="28"/>
      <c r="U30" s="28"/>
      <c r="V30" s="221"/>
      <c r="W30" s="28"/>
      <c r="X30" s="28"/>
      <c r="Y30" s="28"/>
      <c r="Z30" s="28"/>
      <c r="AA30" s="28"/>
      <c r="AB30" s="28"/>
      <c r="AC30" s="28"/>
      <c r="AD30" s="28"/>
      <c r="AE30" s="28"/>
      <c r="AF30" s="70"/>
      <c r="AG30" s="38"/>
      <c r="AH30" s="28"/>
      <c r="AI30" s="28"/>
      <c r="AJ30" s="28"/>
      <c r="AK30" s="28"/>
      <c r="AL30" s="28"/>
      <c r="AM30" s="70"/>
      <c r="AN30" s="38"/>
      <c r="AO30" s="28"/>
      <c r="AP30" s="28"/>
      <c r="AQ30" s="28"/>
      <c r="AR30" s="28"/>
      <c r="AS30" s="28"/>
      <c r="AT30" s="28"/>
      <c r="AU30" s="70"/>
      <c r="AV30" s="38"/>
      <c r="AW30" s="28"/>
      <c r="AX30" s="28"/>
      <c r="AY30" s="28"/>
      <c r="AZ30" s="28"/>
      <c r="BA30" s="28"/>
      <c r="BB30" s="70"/>
      <c r="BC30" s="38"/>
      <c r="BD30" s="28"/>
      <c r="BE30" s="28"/>
      <c r="BF30" s="28"/>
      <c r="BG30" s="28"/>
      <c r="BH30" s="28"/>
      <c r="BI30" s="28"/>
      <c r="BJ30" s="28"/>
      <c r="BK30" s="28"/>
      <c r="BL30" s="70"/>
      <c r="BM30" s="38"/>
      <c r="BN30" s="28"/>
      <c r="BO30" s="28"/>
      <c r="BP30" s="28"/>
      <c r="BQ30" s="28"/>
      <c r="BR30" s="28"/>
      <c r="BS30" s="28"/>
      <c r="BT30" s="221"/>
    </row>
    <row r="31" spans="1:72" ht="6" customHeight="1" x14ac:dyDescent="0.2">
      <c r="A31" s="39"/>
      <c r="B31" s="25"/>
      <c r="C31" s="25"/>
      <c r="D31" s="25"/>
      <c r="E31" s="25"/>
      <c r="F31" s="25"/>
      <c r="G31" s="25"/>
      <c r="H31" s="68"/>
      <c r="I31" s="39"/>
      <c r="J31" s="25"/>
      <c r="K31" s="25"/>
      <c r="L31" s="25"/>
      <c r="M31" s="25"/>
      <c r="N31" s="25"/>
      <c r="O31" s="25"/>
      <c r="P31" s="222"/>
      <c r="Q31" s="25"/>
      <c r="R31" s="25"/>
      <c r="S31" s="25"/>
      <c r="T31" s="25"/>
      <c r="U31" s="25"/>
      <c r="V31" s="223"/>
      <c r="W31" s="25"/>
      <c r="X31" s="25"/>
      <c r="Y31" s="25"/>
      <c r="Z31" s="25"/>
      <c r="AA31" s="25"/>
      <c r="AB31" s="25"/>
      <c r="AC31" s="25"/>
      <c r="AD31" s="25"/>
      <c r="AE31" s="25"/>
      <c r="AF31" s="68"/>
      <c r="AG31" s="39"/>
      <c r="AH31" s="25"/>
      <c r="AI31" s="25"/>
      <c r="AJ31" s="25"/>
      <c r="AK31" s="25"/>
      <c r="AL31" s="25"/>
      <c r="AM31" s="68"/>
      <c r="AN31" s="39"/>
      <c r="AO31" s="25"/>
      <c r="AP31" s="25"/>
      <c r="AQ31" s="25"/>
      <c r="AR31" s="25"/>
      <c r="AS31" s="25"/>
      <c r="AT31" s="25"/>
      <c r="AU31" s="68"/>
      <c r="AV31" s="39"/>
      <c r="AW31" s="25"/>
      <c r="AX31" s="25"/>
      <c r="AY31" s="25"/>
      <c r="AZ31" s="25"/>
      <c r="BA31" s="25"/>
      <c r="BB31" s="68"/>
      <c r="BC31" s="39"/>
      <c r="BD31" s="25"/>
      <c r="BE31" s="25"/>
      <c r="BF31" s="25"/>
      <c r="BG31" s="25"/>
      <c r="BH31" s="25"/>
      <c r="BI31" s="25"/>
      <c r="BJ31" s="25"/>
      <c r="BK31" s="25"/>
      <c r="BL31" s="68"/>
      <c r="BM31" s="79"/>
      <c r="BN31" s="80"/>
      <c r="BO31" s="80"/>
      <c r="BP31" s="80"/>
      <c r="BQ31" s="80"/>
      <c r="BR31" s="80"/>
      <c r="BS31" s="80"/>
      <c r="BT31" s="224"/>
    </row>
    <row r="32" spans="1:72" x14ac:dyDescent="0.2">
      <c r="A32" s="74"/>
      <c r="B32" s="194" t="s">
        <v>162</v>
      </c>
      <c r="C32" s="26"/>
      <c r="D32" s="26"/>
      <c r="E32" s="263"/>
      <c r="F32" s="26"/>
      <c r="G32" s="26"/>
      <c r="H32" s="73"/>
      <c r="I32" s="74"/>
      <c r="J32" s="26"/>
      <c r="K32" s="263"/>
      <c r="L32" s="26"/>
      <c r="M32" s="26"/>
      <c r="N32" s="26"/>
      <c r="O32" s="26"/>
      <c r="P32" s="182"/>
      <c r="Q32" s="26"/>
      <c r="R32" s="263"/>
      <c r="S32" s="26"/>
      <c r="T32" s="26"/>
      <c r="U32" s="26"/>
      <c r="V32" s="183"/>
      <c r="W32" s="26"/>
      <c r="X32" s="361" t="s">
        <v>12</v>
      </c>
      <c r="Y32" s="361"/>
      <c r="Z32" s="361"/>
      <c r="AA32" s="376"/>
      <c r="AB32" s="39"/>
      <c r="AC32" s="68"/>
      <c r="AD32" s="39"/>
      <c r="AE32" s="68"/>
      <c r="AF32" s="73"/>
      <c r="AG32" s="74"/>
      <c r="AH32" s="26"/>
      <c r="AI32" s="263"/>
      <c r="AJ32" s="26"/>
      <c r="AK32" s="26"/>
      <c r="AL32" s="26"/>
      <c r="AM32" s="73"/>
      <c r="AN32" s="74"/>
      <c r="AO32" s="342" t="s">
        <v>203</v>
      </c>
      <c r="AP32" s="342"/>
      <c r="AQ32" s="342"/>
      <c r="AR32" s="342"/>
      <c r="AS32" s="342"/>
      <c r="AT32" s="342"/>
      <c r="AU32" s="73"/>
      <c r="AV32" s="74"/>
      <c r="AW32" s="26"/>
      <c r="AX32" s="26"/>
      <c r="AY32" s="263"/>
      <c r="AZ32" s="26"/>
      <c r="BA32" s="26"/>
      <c r="BB32" s="73"/>
      <c r="BC32" s="74"/>
      <c r="BD32" s="342" t="s">
        <v>204</v>
      </c>
      <c r="BE32" s="342"/>
      <c r="BF32" s="342"/>
      <c r="BG32" s="342"/>
      <c r="BH32" s="342"/>
      <c r="BI32" s="342"/>
      <c r="BJ32" s="342"/>
      <c r="BK32" s="342"/>
      <c r="BL32" s="73"/>
      <c r="BM32" s="82"/>
      <c r="BN32" s="83"/>
      <c r="BO32" s="83"/>
      <c r="BP32" s="83"/>
      <c r="BQ32" s="83"/>
      <c r="BR32" s="83"/>
      <c r="BS32" s="83"/>
      <c r="BT32" s="225"/>
    </row>
    <row r="33" spans="1:72" x14ac:dyDescent="0.2">
      <c r="A33" s="74"/>
      <c r="B33" s="26"/>
      <c r="C33" s="26"/>
      <c r="D33" s="26"/>
      <c r="E33" s="263"/>
      <c r="F33" s="26"/>
      <c r="G33" s="26"/>
      <c r="H33" s="73"/>
      <c r="I33" s="74"/>
      <c r="J33" s="26" t="s">
        <v>205</v>
      </c>
      <c r="K33" s="263"/>
      <c r="L33" s="26"/>
      <c r="M33" s="26"/>
      <c r="N33" s="194" t="s">
        <v>63</v>
      </c>
      <c r="O33" s="26"/>
      <c r="P33" s="182"/>
      <c r="Q33" s="26" t="s">
        <v>206</v>
      </c>
      <c r="R33" s="263"/>
      <c r="S33" s="26"/>
      <c r="T33" s="26"/>
      <c r="U33" s="194" t="s">
        <v>63</v>
      </c>
      <c r="V33" s="183"/>
      <c r="W33" s="26"/>
      <c r="X33" s="361"/>
      <c r="Y33" s="361"/>
      <c r="Z33" s="361"/>
      <c r="AA33" s="376"/>
      <c r="AB33" s="38"/>
      <c r="AC33" s="70"/>
      <c r="AD33" s="38"/>
      <c r="AE33" s="70"/>
      <c r="AF33" s="73"/>
      <c r="AG33" s="74"/>
      <c r="AH33" s="26" t="s">
        <v>62</v>
      </c>
      <c r="AI33" s="263"/>
      <c r="AJ33" s="26"/>
      <c r="AK33" s="26"/>
      <c r="AL33" s="194" t="s">
        <v>63</v>
      </c>
      <c r="AM33" s="73"/>
      <c r="AN33" s="74"/>
      <c r="AO33" s="342" t="s">
        <v>92</v>
      </c>
      <c r="AP33" s="342"/>
      <c r="AQ33" s="342"/>
      <c r="AR33" s="342"/>
      <c r="AS33" s="342"/>
      <c r="AT33" s="342"/>
      <c r="AU33" s="73"/>
      <c r="AV33" s="74"/>
      <c r="AW33" s="26" t="s">
        <v>62</v>
      </c>
      <c r="AX33" s="26"/>
      <c r="AY33" s="263"/>
      <c r="AZ33" s="26"/>
      <c r="BA33" s="194" t="s">
        <v>63</v>
      </c>
      <c r="BB33" s="73"/>
      <c r="BC33" s="74"/>
      <c r="BD33" s="342" t="s">
        <v>207</v>
      </c>
      <c r="BE33" s="342"/>
      <c r="BF33" s="342"/>
      <c r="BG33" s="342"/>
      <c r="BH33" s="342"/>
      <c r="BI33" s="342"/>
      <c r="BJ33" s="342"/>
      <c r="BK33" s="342"/>
      <c r="BL33" s="73"/>
      <c r="BM33" s="82"/>
      <c r="BN33" s="83"/>
      <c r="BO33" s="83"/>
      <c r="BP33" s="83"/>
      <c r="BQ33" s="83"/>
      <c r="BR33" s="83"/>
      <c r="BS33" s="83"/>
      <c r="BT33" s="225"/>
    </row>
    <row r="34" spans="1:72" ht="6" customHeight="1" x14ac:dyDescent="0.2">
      <c r="A34" s="74"/>
      <c r="B34" s="26"/>
      <c r="C34" s="26"/>
      <c r="D34" s="26"/>
      <c r="E34" s="263"/>
      <c r="F34" s="26"/>
      <c r="G34" s="26"/>
      <c r="H34" s="73"/>
      <c r="I34" s="74"/>
      <c r="J34" s="26"/>
      <c r="K34" s="263"/>
      <c r="L34" s="26"/>
      <c r="M34" s="26"/>
      <c r="N34" s="26"/>
      <c r="O34" s="26"/>
      <c r="P34" s="182"/>
      <c r="Q34" s="26"/>
      <c r="R34" s="263"/>
      <c r="S34" s="26"/>
      <c r="T34" s="26"/>
      <c r="U34" s="26"/>
      <c r="V34" s="183"/>
      <c r="W34" s="26"/>
      <c r="X34" s="26"/>
      <c r="Y34" s="26"/>
      <c r="Z34" s="26"/>
      <c r="AA34" s="26"/>
      <c r="AB34" s="26"/>
      <c r="AC34" s="26"/>
      <c r="AD34" s="26"/>
      <c r="AE34" s="26"/>
      <c r="AF34" s="73"/>
      <c r="AG34" s="74"/>
      <c r="AH34" s="26"/>
      <c r="AI34" s="263"/>
      <c r="AJ34" s="26"/>
      <c r="AK34" s="26"/>
      <c r="AL34" s="26"/>
      <c r="AM34" s="73"/>
      <c r="AN34" s="74"/>
      <c r="AO34" s="26"/>
      <c r="AP34" s="26"/>
      <c r="AQ34" s="26"/>
      <c r="AR34" s="26"/>
      <c r="AS34" s="26"/>
      <c r="AT34" s="26"/>
      <c r="AU34" s="73"/>
      <c r="AV34" s="74"/>
      <c r="AW34" s="26"/>
      <c r="AX34" s="26"/>
      <c r="AY34" s="263"/>
      <c r="AZ34" s="26"/>
      <c r="BA34" s="26"/>
      <c r="BB34" s="73"/>
      <c r="BC34" s="74"/>
      <c r="BD34" s="26"/>
      <c r="BE34" s="26"/>
      <c r="BF34" s="26"/>
      <c r="BG34" s="26"/>
      <c r="BH34" s="26"/>
      <c r="BI34" s="26"/>
      <c r="BJ34" s="26"/>
      <c r="BK34" s="26"/>
      <c r="BL34" s="73"/>
      <c r="BM34" s="82"/>
      <c r="BN34" s="83"/>
      <c r="BO34" s="83"/>
      <c r="BP34" s="83"/>
      <c r="BQ34" s="83"/>
      <c r="BR34" s="83"/>
      <c r="BS34" s="83"/>
      <c r="BT34" s="225"/>
    </row>
    <row r="35" spans="1:72" x14ac:dyDescent="0.2">
      <c r="A35" s="74"/>
      <c r="B35" s="191"/>
      <c r="C35" s="26"/>
      <c r="D35" s="26"/>
      <c r="E35" s="263"/>
      <c r="F35" s="26"/>
      <c r="G35" s="26"/>
      <c r="H35" s="73"/>
      <c r="I35" s="74"/>
      <c r="J35" s="191"/>
      <c r="K35" s="191"/>
      <c r="L35" s="191"/>
      <c r="M35" s="191"/>
      <c r="N35" s="191"/>
      <c r="O35" s="26"/>
      <c r="P35" s="182"/>
      <c r="Q35" s="191"/>
      <c r="R35" s="191"/>
      <c r="S35" s="191"/>
      <c r="T35" s="191"/>
      <c r="U35" s="191"/>
      <c r="V35" s="183"/>
      <c r="W35" s="26"/>
      <c r="X35" s="361" t="s">
        <v>13</v>
      </c>
      <c r="Y35" s="361"/>
      <c r="Z35" s="361"/>
      <c r="AA35" s="376"/>
      <c r="AB35" s="39"/>
      <c r="AC35" s="68"/>
      <c r="AD35" s="39"/>
      <c r="AE35" s="68"/>
      <c r="AF35" s="73"/>
      <c r="AG35" s="74"/>
      <c r="AH35" s="191"/>
      <c r="AI35" s="191"/>
      <c r="AJ35" s="191"/>
      <c r="AK35" s="191"/>
      <c r="AL35" s="191"/>
      <c r="AM35" s="73"/>
      <c r="AN35" s="74"/>
      <c r="AO35" s="26"/>
      <c r="AP35" s="39"/>
      <c r="AQ35" s="68"/>
      <c r="AR35" s="39"/>
      <c r="AS35" s="68"/>
      <c r="AT35" s="191"/>
      <c r="AU35" s="73"/>
      <c r="AV35" s="74"/>
      <c r="AW35" s="191"/>
      <c r="AX35" s="191"/>
      <c r="AY35" s="191"/>
      <c r="AZ35" s="191"/>
      <c r="BA35" s="191"/>
      <c r="BB35" s="73"/>
      <c r="BC35" s="74"/>
      <c r="BD35" s="26"/>
      <c r="BE35" s="26"/>
      <c r="BF35" s="39"/>
      <c r="BG35" s="68"/>
      <c r="BH35" s="39"/>
      <c r="BI35" s="68"/>
      <c r="BJ35" s="26"/>
      <c r="BK35" s="26"/>
      <c r="BL35" s="73"/>
      <c r="BM35" s="82"/>
      <c r="BN35" s="83"/>
      <c r="BO35" s="83"/>
      <c r="BP35" s="83"/>
      <c r="BQ35" s="83"/>
      <c r="BR35" s="83"/>
      <c r="BS35" s="83"/>
      <c r="BT35" s="225"/>
    </row>
    <row r="36" spans="1:72" x14ac:dyDescent="0.2">
      <c r="A36" s="74"/>
      <c r="B36" s="26"/>
      <c r="C36" s="26"/>
      <c r="D36" s="26"/>
      <c r="E36" s="263"/>
      <c r="F36" s="26"/>
      <c r="G36" s="26"/>
      <c r="H36" s="73"/>
      <c r="I36" s="74"/>
      <c r="J36" s="26" t="s">
        <v>208</v>
      </c>
      <c r="K36" s="263"/>
      <c r="L36" s="26"/>
      <c r="M36" s="26"/>
      <c r="N36" s="194" t="s">
        <v>65</v>
      </c>
      <c r="O36" s="26"/>
      <c r="P36" s="182"/>
      <c r="Q36" s="26" t="s">
        <v>209</v>
      </c>
      <c r="R36" s="263"/>
      <c r="S36" s="26"/>
      <c r="T36" s="26"/>
      <c r="U36" s="194" t="s">
        <v>65</v>
      </c>
      <c r="V36" s="183"/>
      <c r="W36" s="26"/>
      <c r="X36" s="361"/>
      <c r="Y36" s="361"/>
      <c r="Z36" s="361"/>
      <c r="AA36" s="376"/>
      <c r="AB36" s="38"/>
      <c r="AC36" s="70"/>
      <c r="AD36" s="38"/>
      <c r="AE36" s="70"/>
      <c r="AF36" s="73"/>
      <c r="AG36" s="74"/>
      <c r="AH36" s="26" t="s">
        <v>64</v>
      </c>
      <c r="AI36" s="263"/>
      <c r="AJ36" s="26"/>
      <c r="AK36" s="26"/>
      <c r="AL36" s="194" t="s">
        <v>65</v>
      </c>
      <c r="AM36" s="73"/>
      <c r="AN36" s="74"/>
      <c r="AO36" s="26"/>
      <c r="AP36" s="38"/>
      <c r="AQ36" s="70"/>
      <c r="AR36" s="38"/>
      <c r="AS36" s="70"/>
      <c r="AT36" s="191"/>
      <c r="AU36" s="73"/>
      <c r="AV36" s="74"/>
      <c r="AW36" s="26" t="s">
        <v>64</v>
      </c>
      <c r="AX36" s="26"/>
      <c r="AY36" s="263"/>
      <c r="AZ36" s="26"/>
      <c r="BA36" s="194" t="s">
        <v>65</v>
      </c>
      <c r="BB36" s="73"/>
      <c r="BC36" s="74"/>
      <c r="BD36" s="26"/>
      <c r="BE36" s="26"/>
      <c r="BF36" s="38"/>
      <c r="BG36" s="70"/>
      <c r="BH36" s="38"/>
      <c r="BI36" s="70"/>
      <c r="BJ36" s="26"/>
      <c r="BK36" s="26"/>
      <c r="BL36" s="73"/>
      <c r="BM36" s="82"/>
      <c r="BN36" s="83"/>
      <c r="BO36" s="83"/>
      <c r="BP36" s="83"/>
      <c r="BQ36" s="83"/>
      <c r="BR36" s="83"/>
      <c r="BS36" s="83"/>
      <c r="BT36" s="225"/>
    </row>
    <row r="37" spans="1:72" ht="6" customHeight="1" x14ac:dyDescent="0.2">
      <c r="A37" s="74"/>
      <c r="B37" s="26"/>
      <c r="C37" s="26"/>
      <c r="D37" s="26"/>
      <c r="E37" s="263"/>
      <c r="F37" s="26"/>
      <c r="G37" s="26"/>
      <c r="H37" s="73"/>
      <c r="I37" s="74"/>
      <c r="J37" s="191"/>
      <c r="K37" s="191"/>
      <c r="L37" s="191"/>
      <c r="M37" s="191"/>
      <c r="N37" s="191"/>
      <c r="O37" s="26"/>
      <c r="P37" s="182"/>
      <c r="Q37" s="191"/>
      <c r="R37" s="191"/>
      <c r="S37" s="191"/>
      <c r="T37" s="191"/>
      <c r="U37" s="191"/>
      <c r="V37" s="183"/>
      <c r="W37" s="26"/>
      <c r="X37" s="191"/>
      <c r="Y37" s="26"/>
      <c r="Z37" s="26"/>
      <c r="AA37" s="26"/>
      <c r="AB37" s="26"/>
      <c r="AC37" s="26"/>
      <c r="AD37" s="26"/>
      <c r="AE37" s="26"/>
      <c r="AF37" s="73"/>
      <c r="AG37" s="74"/>
      <c r="AH37" s="26"/>
      <c r="AI37" s="263"/>
      <c r="AJ37" s="26"/>
      <c r="AK37" s="26"/>
      <c r="AL37" s="26"/>
      <c r="AM37" s="73"/>
      <c r="AN37" s="74"/>
      <c r="AO37" s="26"/>
      <c r="AP37" s="26"/>
      <c r="AQ37" s="26"/>
      <c r="AR37" s="26"/>
      <c r="AS37" s="26"/>
      <c r="AT37" s="26"/>
      <c r="AU37" s="73"/>
      <c r="AV37" s="74"/>
      <c r="AW37" s="191"/>
      <c r="AX37" s="191"/>
      <c r="AY37" s="191"/>
      <c r="AZ37" s="191"/>
      <c r="BA37" s="191"/>
      <c r="BB37" s="73"/>
      <c r="BC37" s="74"/>
      <c r="BD37" s="26"/>
      <c r="BE37" s="26"/>
      <c r="BF37" s="26"/>
      <c r="BG37" s="26"/>
      <c r="BH37" s="26"/>
      <c r="BI37" s="26"/>
      <c r="BJ37" s="26"/>
      <c r="BK37" s="26"/>
      <c r="BL37" s="73"/>
      <c r="BM37" s="82"/>
      <c r="BN37" s="83"/>
      <c r="BO37" s="83"/>
      <c r="BP37" s="83"/>
      <c r="BQ37" s="83"/>
      <c r="BR37" s="83"/>
      <c r="BS37" s="83"/>
      <c r="BT37" s="225"/>
    </row>
    <row r="38" spans="1:72" x14ac:dyDescent="0.2">
      <c r="A38" s="74"/>
      <c r="B38" s="26"/>
      <c r="C38" s="26"/>
      <c r="D38" s="26"/>
      <c r="E38" s="263"/>
      <c r="F38" s="26"/>
      <c r="G38" s="26"/>
      <c r="H38" s="73"/>
      <c r="I38" s="74"/>
      <c r="J38" s="191"/>
      <c r="K38" s="191"/>
      <c r="L38" s="191"/>
      <c r="M38" s="191"/>
      <c r="N38" s="191"/>
      <c r="O38" s="26"/>
      <c r="P38" s="182"/>
      <c r="Q38" s="191"/>
      <c r="R38" s="191"/>
      <c r="S38" s="191"/>
      <c r="T38" s="191"/>
      <c r="U38" s="191"/>
      <c r="V38" s="183"/>
      <c r="W38" s="26"/>
      <c r="X38" s="39"/>
      <c r="Y38" s="68"/>
      <c r="Z38" s="39"/>
      <c r="AA38" s="68"/>
      <c r="AB38" s="39"/>
      <c r="AC38" s="68"/>
      <c r="AD38" s="39"/>
      <c r="AE38" s="68"/>
      <c r="AF38" s="73"/>
      <c r="AG38" s="74"/>
      <c r="AH38" s="191"/>
      <c r="AI38" s="191"/>
      <c r="AJ38" s="191"/>
      <c r="AK38" s="191"/>
      <c r="AL38" s="191"/>
      <c r="AM38" s="73"/>
      <c r="AN38" s="74"/>
      <c r="AO38" s="191"/>
      <c r="AP38" s="191"/>
      <c r="AQ38" s="191"/>
      <c r="AR38" s="191"/>
      <c r="AS38" s="191"/>
      <c r="AT38" s="191"/>
      <c r="AU38" s="73"/>
      <c r="AV38" s="74"/>
      <c r="AW38" s="191"/>
      <c r="AX38" s="191"/>
      <c r="AY38" s="191"/>
      <c r="AZ38" s="191"/>
      <c r="BA38" s="191"/>
      <c r="BB38" s="73"/>
      <c r="BC38" s="74"/>
      <c r="BD38" s="26"/>
      <c r="BE38" s="191"/>
      <c r="BF38" s="191"/>
      <c r="BG38" s="191"/>
      <c r="BH38" s="191"/>
      <c r="BI38" s="191"/>
      <c r="BJ38" s="191"/>
      <c r="BK38" s="191"/>
      <c r="BL38" s="73"/>
      <c r="BM38" s="82"/>
      <c r="BN38" s="83"/>
      <c r="BO38" s="83"/>
      <c r="BP38" s="83"/>
      <c r="BQ38" s="83"/>
      <c r="BR38" s="83"/>
      <c r="BS38" s="83"/>
      <c r="BT38" s="225"/>
    </row>
    <row r="39" spans="1:72" x14ac:dyDescent="0.2">
      <c r="A39" s="74"/>
      <c r="B39" s="26"/>
      <c r="C39" s="26"/>
      <c r="D39" s="26"/>
      <c r="E39" s="263"/>
      <c r="F39" s="26"/>
      <c r="G39" s="26"/>
      <c r="H39" s="73"/>
      <c r="I39" s="74"/>
      <c r="J39" s="26"/>
      <c r="K39" s="263"/>
      <c r="L39" s="26"/>
      <c r="M39" s="26"/>
      <c r="N39" s="26"/>
      <c r="O39" s="26"/>
      <c r="P39" s="182"/>
      <c r="Q39" s="26"/>
      <c r="R39" s="263"/>
      <c r="S39" s="26"/>
      <c r="T39" s="26"/>
      <c r="U39" s="26"/>
      <c r="V39" s="183"/>
      <c r="W39" s="26"/>
      <c r="X39" s="38"/>
      <c r="Y39" s="70"/>
      <c r="Z39" s="38"/>
      <c r="AA39" s="70"/>
      <c r="AB39" s="38"/>
      <c r="AC39" s="70"/>
      <c r="AD39" s="38"/>
      <c r="AE39" s="70"/>
      <c r="AF39" s="73"/>
      <c r="AG39" s="74"/>
      <c r="AH39" s="375" t="s">
        <v>210</v>
      </c>
      <c r="AI39" s="375"/>
      <c r="AJ39" s="375"/>
      <c r="AK39" s="375"/>
      <c r="AL39" s="375"/>
      <c r="AM39" s="73"/>
      <c r="AN39" s="74"/>
      <c r="AO39" s="191"/>
      <c r="AP39" s="191"/>
      <c r="AQ39" s="191"/>
      <c r="AR39" s="191"/>
      <c r="AS39" s="191"/>
      <c r="AT39" s="191"/>
      <c r="AU39" s="73"/>
      <c r="AV39" s="74"/>
      <c r="AW39" s="26"/>
      <c r="AX39" s="26"/>
      <c r="AY39" s="263"/>
      <c r="AZ39" s="26"/>
      <c r="BA39" s="26"/>
      <c r="BB39" s="73"/>
      <c r="BC39" s="74"/>
      <c r="BD39" s="342" t="s">
        <v>210</v>
      </c>
      <c r="BE39" s="342"/>
      <c r="BF39" s="342"/>
      <c r="BG39" s="342"/>
      <c r="BH39" s="342"/>
      <c r="BI39" s="342"/>
      <c r="BJ39" s="342"/>
      <c r="BK39" s="342"/>
      <c r="BL39" s="73"/>
      <c r="BM39" s="82"/>
      <c r="BN39" s="83"/>
      <c r="BO39" s="83"/>
      <c r="BP39" s="83"/>
      <c r="BQ39" s="83"/>
      <c r="BR39" s="83"/>
      <c r="BS39" s="83"/>
      <c r="BT39" s="225"/>
    </row>
    <row r="40" spans="1:72" x14ac:dyDescent="0.2">
      <c r="A40" s="74"/>
      <c r="B40" s="26"/>
      <c r="C40" s="26"/>
      <c r="D40" s="26"/>
      <c r="E40" s="263"/>
      <c r="F40" s="26"/>
      <c r="G40" s="26"/>
      <c r="H40" s="73"/>
      <c r="I40" s="74"/>
      <c r="J40" s="26"/>
      <c r="K40" s="263"/>
      <c r="L40" s="26"/>
      <c r="M40" s="26"/>
      <c r="N40" s="26"/>
      <c r="O40" s="26"/>
      <c r="P40" s="182"/>
      <c r="Q40" s="26"/>
      <c r="R40" s="263"/>
      <c r="S40" s="26"/>
      <c r="T40" s="26"/>
      <c r="U40" s="26"/>
      <c r="V40" s="183"/>
      <c r="W40" s="26"/>
      <c r="X40" s="337" t="s">
        <v>14</v>
      </c>
      <c r="Y40" s="337"/>
      <c r="Z40" s="337"/>
      <c r="AA40" s="337"/>
      <c r="AB40" s="337"/>
      <c r="AC40" s="337"/>
      <c r="AD40" s="337"/>
      <c r="AE40" s="337"/>
      <c r="AF40" s="73"/>
      <c r="AG40" s="74"/>
      <c r="AH40" s="375"/>
      <c r="AI40" s="375"/>
      <c r="AJ40" s="375"/>
      <c r="AK40" s="375"/>
      <c r="AL40" s="375"/>
      <c r="AM40" s="73"/>
      <c r="AN40" s="74"/>
      <c r="AO40" s="26"/>
      <c r="AP40" s="26"/>
      <c r="AQ40" s="26"/>
      <c r="AR40" s="26"/>
      <c r="AS40" s="26"/>
      <c r="AT40" s="26"/>
      <c r="AU40" s="73"/>
      <c r="AV40" s="74"/>
      <c r="AW40" s="26"/>
      <c r="AX40" s="26"/>
      <c r="AY40" s="263"/>
      <c r="AZ40" s="26"/>
      <c r="BA40" s="26"/>
      <c r="BB40" s="73"/>
      <c r="BC40" s="74"/>
      <c r="BD40" s="26"/>
      <c r="BE40" s="26"/>
      <c r="BF40" s="191"/>
      <c r="BG40" s="26"/>
      <c r="BH40" s="26"/>
      <c r="BI40" s="26"/>
      <c r="BJ40" s="26"/>
      <c r="BK40" s="26"/>
      <c r="BL40" s="73"/>
      <c r="BM40" s="82"/>
      <c r="BN40" s="83"/>
      <c r="BO40" s="83"/>
      <c r="BP40" s="83"/>
      <c r="BQ40" s="83"/>
      <c r="BR40" s="83"/>
      <c r="BS40" s="83"/>
      <c r="BT40" s="225"/>
    </row>
    <row r="41" spans="1:72" ht="6" customHeight="1" x14ac:dyDescent="0.2">
      <c r="A41" s="38"/>
      <c r="B41" s="28"/>
      <c r="C41" s="28"/>
      <c r="D41" s="28"/>
      <c r="E41" s="28"/>
      <c r="F41" s="28"/>
      <c r="G41" s="28"/>
      <c r="H41" s="70"/>
      <c r="I41" s="38"/>
      <c r="J41" s="28"/>
      <c r="K41" s="28"/>
      <c r="L41" s="28"/>
      <c r="M41" s="28"/>
      <c r="N41" s="28"/>
      <c r="O41" s="28"/>
      <c r="P41" s="220"/>
      <c r="Q41" s="28"/>
      <c r="R41" s="28"/>
      <c r="S41" s="28"/>
      <c r="T41" s="28"/>
      <c r="U41" s="28"/>
      <c r="V41" s="221"/>
      <c r="W41" s="28"/>
      <c r="X41" s="28"/>
      <c r="Y41" s="28"/>
      <c r="Z41" s="28"/>
      <c r="AA41" s="28"/>
      <c r="AB41" s="28"/>
      <c r="AC41" s="28"/>
      <c r="AD41" s="28"/>
      <c r="AE41" s="28"/>
      <c r="AF41" s="70"/>
      <c r="AG41" s="38"/>
      <c r="AH41" s="28"/>
      <c r="AI41" s="28"/>
      <c r="AJ41" s="28"/>
      <c r="AK41" s="28"/>
      <c r="AL41" s="28"/>
      <c r="AM41" s="70"/>
      <c r="AN41" s="38"/>
      <c r="AO41" s="28"/>
      <c r="AP41" s="28"/>
      <c r="AQ41" s="28"/>
      <c r="AR41" s="28"/>
      <c r="AS41" s="28"/>
      <c r="AT41" s="28"/>
      <c r="AU41" s="70"/>
      <c r="AV41" s="38"/>
      <c r="AW41" s="28"/>
      <c r="AX41" s="28"/>
      <c r="AY41" s="28"/>
      <c r="AZ41" s="28"/>
      <c r="BA41" s="28"/>
      <c r="BB41" s="70"/>
      <c r="BC41" s="38"/>
      <c r="BD41" s="28"/>
      <c r="BE41" s="28"/>
      <c r="BF41" s="28"/>
      <c r="BG41" s="28"/>
      <c r="BH41" s="28"/>
      <c r="BI41" s="28"/>
      <c r="BJ41" s="28"/>
      <c r="BK41" s="28"/>
      <c r="BL41" s="70"/>
      <c r="BM41" s="85"/>
      <c r="BN41" s="86"/>
      <c r="BO41" s="86"/>
      <c r="BP41" s="86"/>
      <c r="BQ41" s="86"/>
      <c r="BR41" s="86"/>
      <c r="BS41" s="86"/>
      <c r="BT41" s="226"/>
    </row>
    <row r="42" spans="1:72" ht="6" customHeight="1" x14ac:dyDescent="0.2">
      <c r="A42" s="39"/>
      <c r="B42" s="25"/>
      <c r="C42" s="25"/>
      <c r="D42" s="25"/>
      <c r="E42" s="25"/>
      <c r="F42" s="25"/>
      <c r="G42" s="25"/>
      <c r="H42" s="68"/>
      <c r="I42" s="39"/>
      <c r="J42" s="25"/>
      <c r="K42" s="25"/>
      <c r="L42" s="25"/>
      <c r="M42" s="25"/>
      <c r="N42" s="25"/>
      <c r="O42" s="25"/>
      <c r="P42" s="222"/>
      <c r="Q42" s="25"/>
      <c r="R42" s="25"/>
      <c r="S42" s="25"/>
      <c r="T42" s="25"/>
      <c r="U42" s="25"/>
      <c r="V42" s="223"/>
      <c r="W42" s="25"/>
      <c r="X42" s="25"/>
      <c r="Y42" s="25"/>
      <c r="Z42" s="25"/>
      <c r="AA42" s="25"/>
      <c r="AB42" s="25"/>
      <c r="AC42" s="25"/>
      <c r="AD42" s="25"/>
      <c r="AE42" s="25"/>
      <c r="AF42" s="68"/>
      <c r="AG42" s="39"/>
      <c r="AH42" s="25"/>
      <c r="AI42" s="25"/>
      <c r="AJ42" s="25"/>
      <c r="AK42" s="25"/>
      <c r="AL42" s="25"/>
      <c r="AM42" s="68"/>
      <c r="AN42" s="39"/>
      <c r="AO42" s="25"/>
      <c r="AP42" s="25"/>
      <c r="AQ42" s="25"/>
      <c r="AR42" s="25"/>
      <c r="AS42" s="25"/>
      <c r="AT42" s="25"/>
      <c r="AU42" s="68"/>
      <c r="AV42" s="39"/>
      <c r="AW42" s="25"/>
      <c r="AX42" s="25"/>
      <c r="AY42" s="25"/>
      <c r="AZ42" s="25"/>
      <c r="BA42" s="25"/>
      <c r="BB42" s="68"/>
      <c r="BC42" s="39"/>
      <c r="BD42" s="25"/>
      <c r="BE42" s="25"/>
      <c r="BF42" s="25"/>
      <c r="BG42" s="25"/>
      <c r="BH42" s="25"/>
      <c r="BI42" s="25"/>
      <c r="BJ42" s="25"/>
      <c r="BK42" s="25"/>
      <c r="BL42" s="68"/>
      <c r="BM42" s="39"/>
      <c r="BN42" s="25"/>
      <c r="BO42" s="25"/>
      <c r="BP42" s="25"/>
      <c r="BQ42" s="25"/>
      <c r="BR42" s="25"/>
      <c r="BS42" s="25"/>
      <c r="BT42" s="223"/>
    </row>
    <row r="43" spans="1:72" x14ac:dyDescent="0.2">
      <c r="A43" s="74"/>
      <c r="B43" s="194" t="s">
        <v>163</v>
      </c>
      <c r="C43" s="26"/>
      <c r="D43" s="26"/>
      <c r="E43" s="263"/>
      <c r="F43" s="26"/>
      <c r="G43" s="26"/>
      <c r="H43" s="73"/>
      <c r="I43" s="74"/>
      <c r="J43" s="26"/>
      <c r="K43" s="263"/>
      <c r="L43" s="26"/>
      <c r="M43" s="26"/>
      <c r="N43" s="26"/>
      <c r="O43" s="26"/>
      <c r="P43" s="182"/>
      <c r="Q43" s="26"/>
      <c r="R43" s="263"/>
      <c r="S43" s="26"/>
      <c r="T43" s="26"/>
      <c r="U43" s="26"/>
      <c r="V43" s="183"/>
      <c r="W43" s="26"/>
      <c r="X43" s="361" t="s">
        <v>12</v>
      </c>
      <c r="Y43" s="361"/>
      <c r="Z43" s="361"/>
      <c r="AA43" s="376"/>
      <c r="AB43" s="39"/>
      <c r="AC43" s="68"/>
      <c r="AD43" s="39"/>
      <c r="AE43" s="68"/>
      <c r="AF43" s="73"/>
      <c r="AG43" s="74"/>
      <c r="AH43" s="26"/>
      <c r="AI43" s="263"/>
      <c r="AJ43" s="26"/>
      <c r="AK43" s="26"/>
      <c r="AL43" s="26"/>
      <c r="AM43" s="73"/>
      <c r="AN43" s="74"/>
      <c r="AO43" s="342" t="s">
        <v>203</v>
      </c>
      <c r="AP43" s="342"/>
      <c r="AQ43" s="342"/>
      <c r="AR43" s="342"/>
      <c r="AS43" s="342"/>
      <c r="AT43" s="342"/>
      <c r="AU43" s="73"/>
      <c r="AV43" s="74"/>
      <c r="AW43" s="26"/>
      <c r="AX43" s="26"/>
      <c r="AY43" s="263"/>
      <c r="AZ43" s="26"/>
      <c r="BA43" s="26"/>
      <c r="BB43" s="73"/>
      <c r="BC43" s="74"/>
      <c r="BD43" s="342" t="s">
        <v>204</v>
      </c>
      <c r="BE43" s="342"/>
      <c r="BF43" s="342"/>
      <c r="BG43" s="342"/>
      <c r="BH43" s="342"/>
      <c r="BI43" s="342"/>
      <c r="BJ43" s="342"/>
      <c r="BK43" s="342"/>
      <c r="BL43" s="73"/>
      <c r="BM43" s="74"/>
      <c r="BN43" s="26" t="s">
        <v>62</v>
      </c>
      <c r="BO43" s="26"/>
      <c r="BP43" s="26"/>
      <c r="BQ43" s="69"/>
      <c r="BR43" s="69"/>
      <c r="BS43" s="194" t="s">
        <v>63</v>
      </c>
      <c r="BT43" s="183"/>
    </row>
    <row r="44" spans="1:72" ht="11.25" customHeight="1" x14ac:dyDescent="0.2">
      <c r="A44" s="74"/>
      <c r="B44" s="26"/>
      <c r="C44" s="26"/>
      <c r="D44" s="26"/>
      <c r="E44" s="263"/>
      <c r="F44" s="26"/>
      <c r="G44" s="26"/>
      <c r="H44" s="73"/>
      <c r="I44" s="74"/>
      <c r="J44" s="26" t="s">
        <v>205</v>
      </c>
      <c r="K44" s="263"/>
      <c r="L44" s="26"/>
      <c r="M44" s="26"/>
      <c r="N44" s="194" t="s">
        <v>63</v>
      </c>
      <c r="O44" s="26"/>
      <c r="P44" s="182"/>
      <c r="Q44" s="26" t="s">
        <v>206</v>
      </c>
      <c r="R44" s="263"/>
      <c r="S44" s="26"/>
      <c r="T44" s="26"/>
      <c r="U44" s="194" t="s">
        <v>63</v>
      </c>
      <c r="V44" s="183"/>
      <c r="W44" s="26"/>
      <c r="X44" s="361"/>
      <c r="Y44" s="361"/>
      <c r="Z44" s="361"/>
      <c r="AA44" s="376"/>
      <c r="AB44" s="38"/>
      <c r="AC44" s="70"/>
      <c r="AD44" s="38"/>
      <c r="AE44" s="70"/>
      <c r="AF44" s="73"/>
      <c r="AG44" s="74"/>
      <c r="AH44" s="26" t="s">
        <v>62</v>
      </c>
      <c r="AI44" s="263"/>
      <c r="AJ44" s="26"/>
      <c r="AK44" s="26"/>
      <c r="AL44" s="194" t="s">
        <v>63</v>
      </c>
      <c r="AM44" s="73"/>
      <c r="AN44" s="74"/>
      <c r="AO44" s="342" t="s">
        <v>92</v>
      </c>
      <c r="AP44" s="342"/>
      <c r="AQ44" s="342"/>
      <c r="AR44" s="342"/>
      <c r="AS44" s="342"/>
      <c r="AT44" s="342"/>
      <c r="AU44" s="73"/>
      <c r="AV44" s="74"/>
      <c r="AW44" s="26" t="s">
        <v>62</v>
      </c>
      <c r="AX44" s="26"/>
      <c r="AY44" s="263"/>
      <c r="AZ44" s="26"/>
      <c r="BA44" s="194" t="s">
        <v>63</v>
      </c>
      <c r="BB44" s="73"/>
      <c r="BC44" s="74"/>
      <c r="BD44" s="342" t="s">
        <v>207</v>
      </c>
      <c r="BE44" s="342"/>
      <c r="BF44" s="342"/>
      <c r="BG44" s="342"/>
      <c r="BH44" s="342"/>
      <c r="BI44" s="342"/>
      <c r="BJ44" s="342"/>
      <c r="BK44" s="342"/>
      <c r="BL44" s="73"/>
      <c r="BM44" s="74"/>
      <c r="BN44" s="26"/>
      <c r="BO44" s="378" t="s">
        <v>219</v>
      </c>
      <c r="BP44" s="378"/>
      <c r="BQ44" s="378"/>
      <c r="BR44" s="378"/>
      <c r="BS44" s="26"/>
      <c r="BT44" s="183"/>
    </row>
    <row r="45" spans="1:72" ht="6" customHeight="1" x14ac:dyDescent="0.2">
      <c r="A45" s="74"/>
      <c r="B45" s="26"/>
      <c r="C45" s="26"/>
      <c r="D45" s="26"/>
      <c r="E45" s="263"/>
      <c r="F45" s="26"/>
      <c r="G45" s="26"/>
      <c r="H45" s="73"/>
      <c r="I45" s="74"/>
      <c r="J45" s="26"/>
      <c r="K45" s="263"/>
      <c r="L45" s="26"/>
      <c r="M45" s="26"/>
      <c r="N45" s="26"/>
      <c r="O45" s="26"/>
      <c r="P45" s="182"/>
      <c r="Q45" s="26"/>
      <c r="R45" s="263"/>
      <c r="S45" s="26"/>
      <c r="T45" s="26"/>
      <c r="U45" s="26"/>
      <c r="V45" s="183"/>
      <c r="W45" s="26"/>
      <c r="X45" s="26"/>
      <c r="Y45" s="26"/>
      <c r="Z45" s="26"/>
      <c r="AA45" s="26"/>
      <c r="AB45" s="26"/>
      <c r="AC45" s="26"/>
      <c r="AD45" s="26"/>
      <c r="AE45" s="26"/>
      <c r="AF45" s="73"/>
      <c r="AG45" s="74"/>
      <c r="AH45" s="26"/>
      <c r="AI45" s="263"/>
      <c r="AJ45" s="26"/>
      <c r="AK45" s="26"/>
      <c r="AL45" s="26"/>
      <c r="AM45" s="73"/>
      <c r="AN45" s="74"/>
      <c r="AO45" s="26"/>
      <c r="AP45" s="26"/>
      <c r="AQ45" s="26"/>
      <c r="AR45" s="26"/>
      <c r="AS45" s="26"/>
      <c r="AT45" s="26"/>
      <c r="AU45" s="73"/>
      <c r="AV45" s="74"/>
      <c r="AW45" s="26"/>
      <c r="AX45" s="26"/>
      <c r="AY45" s="263"/>
      <c r="AZ45" s="26"/>
      <c r="BA45" s="26"/>
      <c r="BB45" s="73"/>
      <c r="BC45" s="74"/>
      <c r="BD45" s="26"/>
      <c r="BE45" s="26"/>
      <c r="BF45" s="26"/>
      <c r="BG45" s="26"/>
      <c r="BH45" s="26"/>
      <c r="BI45" s="26"/>
      <c r="BJ45" s="26"/>
      <c r="BK45" s="26"/>
      <c r="BL45" s="73"/>
      <c r="BM45" s="74"/>
      <c r="BN45" s="26"/>
      <c r="BO45" s="378"/>
      <c r="BP45" s="378"/>
      <c r="BQ45" s="378"/>
      <c r="BR45" s="378"/>
      <c r="BS45" s="26"/>
      <c r="BT45" s="183"/>
    </row>
    <row r="46" spans="1:72" x14ac:dyDescent="0.2">
      <c r="A46" s="74"/>
      <c r="B46" s="26"/>
      <c r="C46" s="26"/>
      <c r="D46" s="26"/>
      <c r="E46" s="263"/>
      <c r="F46" s="26"/>
      <c r="G46" s="26"/>
      <c r="H46" s="73"/>
      <c r="I46" s="74"/>
      <c r="J46" s="191"/>
      <c r="K46" s="191"/>
      <c r="L46" s="191"/>
      <c r="M46" s="191"/>
      <c r="N46" s="191"/>
      <c r="O46" s="26"/>
      <c r="P46" s="182"/>
      <c r="Q46" s="191"/>
      <c r="R46" s="191"/>
      <c r="S46" s="191"/>
      <c r="T46" s="191"/>
      <c r="U46" s="191"/>
      <c r="V46" s="183"/>
      <c r="W46" s="26"/>
      <c r="X46" s="361" t="s">
        <v>13</v>
      </c>
      <c r="Y46" s="361"/>
      <c r="Z46" s="361"/>
      <c r="AA46" s="376"/>
      <c r="AB46" s="39"/>
      <c r="AC46" s="68"/>
      <c r="AD46" s="39"/>
      <c r="AE46" s="68"/>
      <c r="AF46" s="73"/>
      <c r="AG46" s="74"/>
      <c r="AH46" s="26" t="s">
        <v>64</v>
      </c>
      <c r="AI46" s="263"/>
      <c r="AJ46" s="26"/>
      <c r="AK46" s="26"/>
      <c r="AL46" s="194" t="s">
        <v>65</v>
      </c>
      <c r="AM46" s="73"/>
      <c r="AN46" s="74"/>
      <c r="AO46" s="26"/>
      <c r="AP46" s="39"/>
      <c r="AQ46" s="68"/>
      <c r="AR46" s="39"/>
      <c r="AS46" s="68"/>
      <c r="AT46" s="191"/>
      <c r="AU46" s="73"/>
      <c r="AV46" s="74"/>
      <c r="AW46" s="191"/>
      <c r="AX46" s="191"/>
      <c r="AY46" s="191"/>
      <c r="AZ46" s="191"/>
      <c r="BA46" s="191"/>
      <c r="BB46" s="73"/>
      <c r="BC46" s="74"/>
      <c r="BD46" s="26"/>
      <c r="BE46" s="26"/>
      <c r="BF46" s="39"/>
      <c r="BG46" s="68"/>
      <c r="BH46" s="39"/>
      <c r="BI46" s="68"/>
      <c r="BJ46" s="74"/>
      <c r="BK46" s="26"/>
      <c r="BL46" s="73"/>
      <c r="BM46" s="74"/>
      <c r="BN46" s="191"/>
      <c r="BO46" s="378"/>
      <c r="BP46" s="378"/>
      <c r="BQ46" s="378"/>
      <c r="BR46" s="378"/>
      <c r="BS46" s="191"/>
      <c r="BT46" s="183"/>
    </row>
    <row r="47" spans="1:72" x14ac:dyDescent="0.2">
      <c r="A47" s="74"/>
      <c r="B47" s="26"/>
      <c r="C47" s="26"/>
      <c r="D47" s="26"/>
      <c r="E47" s="263"/>
      <c r="F47" s="26"/>
      <c r="G47" s="26"/>
      <c r="H47" s="73"/>
      <c r="I47" s="74"/>
      <c r="J47" s="26" t="s">
        <v>208</v>
      </c>
      <c r="K47" s="263"/>
      <c r="L47" s="26"/>
      <c r="M47" s="26"/>
      <c r="N47" s="194" t="s">
        <v>65</v>
      </c>
      <c r="O47" s="26"/>
      <c r="P47" s="182"/>
      <c r="Q47" s="26" t="s">
        <v>209</v>
      </c>
      <c r="R47" s="263"/>
      <c r="S47" s="26"/>
      <c r="T47" s="26"/>
      <c r="U47" s="194" t="s">
        <v>65</v>
      </c>
      <c r="V47" s="183"/>
      <c r="W47" s="26"/>
      <c r="X47" s="361"/>
      <c r="Y47" s="361"/>
      <c r="Z47" s="361"/>
      <c r="AA47" s="376"/>
      <c r="AB47" s="38"/>
      <c r="AC47" s="70"/>
      <c r="AD47" s="38"/>
      <c r="AE47" s="70"/>
      <c r="AF47" s="73"/>
      <c r="AG47" s="74"/>
      <c r="AH47" s="26"/>
      <c r="AI47" s="263"/>
      <c r="AJ47" s="26"/>
      <c r="AK47" s="26"/>
      <c r="AL47" s="26"/>
      <c r="AM47" s="73"/>
      <c r="AN47" s="74"/>
      <c r="AO47" s="26"/>
      <c r="AP47" s="38"/>
      <c r="AQ47" s="70"/>
      <c r="AR47" s="38"/>
      <c r="AS47" s="70"/>
      <c r="AT47" s="191"/>
      <c r="AU47" s="73"/>
      <c r="AV47" s="74"/>
      <c r="AW47" s="26" t="s">
        <v>64</v>
      </c>
      <c r="AX47" s="26"/>
      <c r="AY47" s="263"/>
      <c r="AZ47" s="26"/>
      <c r="BA47" s="194" t="s">
        <v>65</v>
      </c>
      <c r="BB47" s="73"/>
      <c r="BC47" s="74"/>
      <c r="BD47" s="26"/>
      <c r="BE47" s="26"/>
      <c r="BF47" s="38"/>
      <c r="BG47" s="70"/>
      <c r="BH47" s="38"/>
      <c r="BI47" s="70"/>
      <c r="BJ47" s="74"/>
      <c r="BK47" s="26"/>
      <c r="BL47" s="73"/>
      <c r="BM47" s="74"/>
      <c r="BN47" s="191"/>
      <c r="BO47" s="191"/>
      <c r="BP47" s="191"/>
      <c r="BQ47" s="191"/>
      <c r="BR47" s="191"/>
      <c r="BS47" s="191"/>
      <c r="BT47" s="183"/>
    </row>
    <row r="48" spans="1:72" ht="6" customHeight="1" x14ac:dyDescent="0.2">
      <c r="A48" s="74"/>
      <c r="B48" s="26"/>
      <c r="C48" s="26"/>
      <c r="D48" s="26"/>
      <c r="E48" s="263"/>
      <c r="F48" s="26"/>
      <c r="G48" s="26"/>
      <c r="H48" s="73"/>
      <c r="I48" s="74"/>
      <c r="J48" s="191"/>
      <c r="K48" s="191"/>
      <c r="L48" s="191"/>
      <c r="M48" s="191"/>
      <c r="N48" s="191"/>
      <c r="O48" s="26"/>
      <c r="P48" s="182"/>
      <c r="Q48" s="191"/>
      <c r="R48" s="191"/>
      <c r="S48" s="191"/>
      <c r="T48" s="191"/>
      <c r="U48" s="191"/>
      <c r="V48" s="183"/>
      <c r="W48" s="26"/>
      <c r="X48" s="191"/>
      <c r="Y48" s="26"/>
      <c r="Z48" s="26"/>
      <c r="AA48" s="26"/>
      <c r="AB48" s="26"/>
      <c r="AC48" s="26"/>
      <c r="AD48" s="26"/>
      <c r="AE48" s="26"/>
      <c r="AF48" s="73"/>
      <c r="AG48" s="74"/>
      <c r="AH48" s="26"/>
      <c r="AI48" s="263"/>
      <c r="AJ48" s="26"/>
      <c r="AK48" s="26"/>
      <c r="AL48" s="191"/>
      <c r="AM48" s="73"/>
      <c r="AN48" s="74"/>
      <c r="AO48" s="26"/>
      <c r="AP48" s="26"/>
      <c r="AQ48" s="26"/>
      <c r="AR48" s="26"/>
      <c r="AS48" s="26"/>
      <c r="AT48" s="26"/>
      <c r="AU48" s="73"/>
      <c r="AV48" s="74"/>
      <c r="AW48" s="191"/>
      <c r="AX48" s="191"/>
      <c r="AY48" s="191"/>
      <c r="AZ48" s="191"/>
      <c r="BA48" s="191"/>
      <c r="BB48" s="73"/>
      <c r="BC48" s="74"/>
      <c r="BD48" s="26"/>
      <c r="BE48" s="26"/>
      <c r="BF48" s="26"/>
      <c r="BG48" s="26"/>
      <c r="BH48" s="26"/>
      <c r="BI48" s="26"/>
      <c r="BJ48" s="26"/>
      <c r="BK48" s="26"/>
      <c r="BL48" s="73"/>
      <c r="BM48" s="74"/>
      <c r="BN48" s="26"/>
      <c r="BO48" s="26"/>
      <c r="BP48" s="26"/>
      <c r="BQ48" s="26"/>
      <c r="BR48" s="26"/>
      <c r="BS48" s="26"/>
      <c r="BT48" s="183"/>
    </row>
    <row r="49" spans="1:72" ht="11.25" customHeight="1" x14ac:dyDescent="0.2">
      <c r="A49" s="74"/>
      <c r="B49" s="26"/>
      <c r="C49" s="26"/>
      <c r="D49" s="26"/>
      <c r="E49" s="263"/>
      <c r="F49" s="26"/>
      <c r="G49" s="26"/>
      <c r="H49" s="73"/>
      <c r="I49" s="74"/>
      <c r="J49" s="191"/>
      <c r="K49" s="191"/>
      <c r="L49" s="191"/>
      <c r="M49" s="191"/>
      <c r="N49" s="191"/>
      <c r="O49" s="26"/>
      <c r="P49" s="182"/>
      <c r="Q49" s="191"/>
      <c r="R49" s="191"/>
      <c r="S49" s="191"/>
      <c r="T49" s="191"/>
      <c r="U49" s="191"/>
      <c r="V49" s="183"/>
      <c r="W49" s="26"/>
      <c r="X49" s="39"/>
      <c r="Y49" s="68"/>
      <c r="Z49" s="39"/>
      <c r="AA49" s="68"/>
      <c r="AB49" s="39"/>
      <c r="AC49" s="68"/>
      <c r="AD49" s="39"/>
      <c r="AE49" s="68"/>
      <c r="AF49" s="73"/>
      <c r="AG49" s="74"/>
      <c r="AH49" s="375" t="s">
        <v>344</v>
      </c>
      <c r="AI49" s="375"/>
      <c r="AJ49" s="375"/>
      <c r="AK49" s="375"/>
      <c r="AL49" s="375"/>
      <c r="AM49" s="73"/>
      <c r="AN49" s="74"/>
      <c r="AO49" s="191"/>
      <c r="AP49" s="191"/>
      <c r="AQ49" s="191"/>
      <c r="AR49" s="191"/>
      <c r="AS49" s="191"/>
      <c r="AT49" s="191"/>
      <c r="AU49" s="73"/>
      <c r="AV49" s="74"/>
      <c r="AW49" s="191"/>
      <c r="AX49" s="191"/>
      <c r="AY49" s="191"/>
      <c r="AZ49" s="191"/>
      <c r="BA49" s="191"/>
      <c r="BB49" s="73"/>
      <c r="BC49" s="74"/>
      <c r="BD49" s="26"/>
      <c r="BE49" s="191"/>
      <c r="BF49" s="191"/>
      <c r="BG49" s="191"/>
      <c r="BH49" s="191"/>
      <c r="BI49" s="191"/>
      <c r="BJ49" s="191"/>
      <c r="BK49" s="191"/>
      <c r="BL49" s="73"/>
      <c r="BM49" s="74"/>
      <c r="BN49" s="26" t="s">
        <v>64</v>
      </c>
      <c r="BO49" s="26"/>
      <c r="BP49" s="69"/>
      <c r="BQ49" s="69"/>
      <c r="BR49" s="69"/>
      <c r="BS49" s="194" t="s">
        <v>65</v>
      </c>
      <c r="BT49" s="183"/>
    </row>
    <row r="50" spans="1:72" ht="11.25" customHeight="1" x14ac:dyDescent="0.2">
      <c r="A50" s="74"/>
      <c r="B50" s="26"/>
      <c r="C50" s="26"/>
      <c r="D50" s="26"/>
      <c r="E50" s="263"/>
      <c r="F50" s="26"/>
      <c r="G50" s="26"/>
      <c r="H50" s="73"/>
      <c r="I50" s="74"/>
      <c r="J50" s="26"/>
      <c r="K50" s="263"/>
      <c r="L50" s="26"/>
      <c r="M50" s="26"/>
      <c r="N50" s="26"/>
      <c r="O50" s="26"/>
      <c r="P50" s="182"/>
      <c r="Q50" s="26"/>
      <c r="R50" s="263"/>
      <c r="S50" s="26"/>
      <c r="T50" s="26"/>
      <c r="U50" s="26"/>
      <c r="V50" s="183"/>
      <c r="W50" s="26"/>
      <c r="X50" s="38"/>
      <c r="Y50" s="70"/>
      <c r="Z50" s="38"/>
      <c r="AA50" s="70"/>
      <c r="AB50" s="38"/>
      <c r="AC50" s="70"/>
      <c r="AD50" s="38"/>
      <c r="AE50" s="70"/>
      <c r="AF50" s="73"/>
      <c r="AG50" s="74"/>
      <c r="AH50" s="375"/>
      <c r="AI50" s="375"/>
      <c r="AJ50" s="375"/>
      <c r="AK50" s="375"/>
      <c r="AL50" s="375"/>
      <c r="AM50" s="73"/>
      <c r="AN50" s="74"/>
      <c r="AO50" s="191"/>
      <c r="AP50" s="191"/>
      <c r="AQ50" s="191"/>
      <c r="AR50" s="191"/>
      <c r="AS50" s="191"/>
      <c r="AT50" s="191"/>
      <c r="AU50" s="73"/>
      <c r="AV50" s="74"/>
      <c r="AW50" s="26"/>
      <c r="AX50" s="26"/>
      <c r="AY50" s="263"/>
      <c r="AZ50" s="26"/>
      <c r="BA50" s="26"/>
      <c r="BB50" s="73"/>
      <c r="BC50" s="74"/>
      <c r="BD50" s="26"/>
      <c r="BE50" s="191"/>
      <c r="BF50" s="26"/>
      <c r="BG50" s="191"/>
      <c r="BH50" s="191"/>
      <c r="BI50" s="191"/>
      <c r="BJ50" s="191"/>
      <c r="BK50" s="191"/>
      <c r="BL50" s="73"/>
      <c r="BM50" s="74"/>
      <c r="BN50" s="191"/>
      <c r="BO50" s="360" t="s">
        <v>210</v>
      </c>
      <c r="BP50" s="360"/>
      <c r="BQ50" s="360"/>
      <c r="BR50" s="360"/>
      <c r="BS50" s="26"/>
      <c r="BT50" s="183"/>
    </row>
    <row r="51" spans="1:72" x14ac:dyDescent="0.2">
      <c r="A51" s="74"/>
      <c r="B51" s="26"/>
      <c r="C51" s="26"/>
      <c r="D51" s="26"/>
      <c r="E51" s="263"/>
      <c r="F51" s="26"/>
      <c r="G51" s="26"/>
      <c r="H51" s="73"/>
      <c r="I51" s="74"/>
      <c r="J51" s="26"/>
      <c r="K51" s="263"/>
      <c r="L51" s="26"/>
      <c r="M51" s="26"/>
      <c r="N51" s="26"/>
      <c r="O51" s="26"/>
      <c r="P51" s="182"/>
      <c r="Q51" s="26"/>
      <c r="R51" s="263"/>
      <c r="S51" s="26"/>
      <c r="T51" s="26"/>
      <c r="U51" s="26"/>
      <c r="V51" s="183"/>
      <c r="W51" s="26"/>
      <c r="X51" s="337" t="s">
        <v>14</v>
      </c>
      <c r="Y51" s="337"/>
      <c r="Z51" s="337"/>
      <c r="AA51" s="337"/>
      <c r="AB51" s="337"/>
      <c r="AC51" s="337"/>
      <c r="AD51" s="337"/>
      <c r="AE51" s="337"/>
      <c r="AF51" s="73"/>
      <c r="AG51" s="74"/>
      <c r="AH51" s="191"/>
      <c r="AI51" s="191"/>
      <c r="AJ51" s="191"/>
      <c r="AK51" s="191"/>
      <c r="AL51" s="191"/>
      <c r="AM51" s="73"/>
      <c r="AN51" s="74"/>
      <c r="AO51" s="26"/>
      <c r="AP51" s="26"/>
      <c r="AQ51" s="26"/>
      <c r="AR51" s="26"/>
      <c r="AS51" s="26"/>
      <c r="AT51" s="26"/>
      <c r="AU51" s="73"/>
      <c r="AV51" s="74"/>
      <c r="AW51" s="26"/>
      <c r="AX51" s="26"/>
      <c r="AY51" s="263"/>
      <c r="AZ51" s="26"/>
      <c r="BA51" s="26"/>
      <c r="BB51" s="73"/>
      <c r="BC51" s="74"/>
      <c r="BD51" s="26"/>
      <c r="BE51" s="26"/>
      <c r="BF51" s="191"/>
      <c r="BG51" s="26"/>
      <c r="BH51" s="26"/>
      <c r="BI51" s="26"/>
      <c r="BJ51" s="26"/>
      <c r="BK51" s="26"/>
      <c r="BL51" s="73"/>
      <c r="BM51" s="74"/>
      <c r="BN51" s="187"/>
      <c r="BO51" s="360"/>
      <c r="BP51" s="360"/>
      <c r="BQ51" s="360"/>
      <c r="BR51" s="360"/>
      <c r="BS51" s="191"/>
      <c r="BT51" s="183"/>
    </row>
    <row r="52" spans="1:72" ht="6" customHeight="1" x14ac:dyDescent="0.2">
      <c r="A52" s="38"/>
      <c r="B52" s="28"/>
      <c r="C52" s="28"/>
      <c r="D52" s="28"/>
      <c r="E52" s="28"/>
      <c r="F52" s="28"/>
      <c r="G52" s="28"/>
      <c r="H52" s="70"/>
      <c r="I52" s="38"/>
      <c r="J52" s="28"/>
      <c r="K52" s="28"/>
      <c r="L52" s="28"/>
      <c r="M52" s="28"/>
      <c r="N52" s="28"/>
      <c r="O52" s="28"/>
      <c r="P52" s="220"/>
      <c r="Q52" s="28"/>
      <c r="R52" s="28"/>
      <c r="S52" s="28"/>
      <c r="T52" s="28"/>
      <c r="U52" s="28"/>
      <c r="V52" s="221"/>
      <c r="W52" s="28"/>
      <c r="X52" s="28"/>
      <c r="Y52" s="28"/>
      <c r="Z52" s="28"/>
      <c r="AA52" s="28"/>
      <c r="AB52" s="28"/>
      <c r="AC52" s="28"/>
      <c r="AD52" s="28"/>
      <c r="AE52" s="28"/>
      <c r="AF52" s="70"/>
      <c r="AG52" s="38"/>
      <c r="AH52" s="28"/>
      <c r="AI52" s="28"/>
      <c r="AJ52" s="28"/>
      <c r="AK52" s="28"/>
      <c r="AL52" s="28"/>
      <c r="AM52" s="70"/>
      <c r="AN52" s="38"/>
      <c r="AO52" s="28"/>
      <c r="AP52" s="28"/>
      <c r="AQ52" s="28"/>
      <c r="AR52" s="28"/>
      <c r="AS52" s="28"/>
      <c r="AT52" s="28"/>
      <c r="AU52" s="70"/>
      <c r="AV52" s="38"/>
      <c r="AW52" s="28"/>
      <c r="AX52" s="28"/>
      <c r="AY52" s="28"/>
      <c r="AZ52" s="28"/>
      <c r="BA52" s="28"/>
      <c r="BB52" s="70"/>
      <c r="BC52" s="38"/>
      <c r="BD52" s="28"/>
      <c r="BE52" s="28"/>
      <c r="BF52" s="28"/>
      <c r="BG52" s="28"/>
      <c r="BH52" s="28"/>
      <c r="BI52" s="28"/>
      <c r="BJ52" s="28"/>
      <c r="BK52" s="28"/>
      <c r="BL52" s="70"/>
      <c r="BM52" s="38"/>
      <c r="BN52" s="28"/>
      <c r="BO52" s="28"/>
      <c r="BP52" s="28"/>
      <c r="BQ52" s="28"/>
      <c r="BR52" s="28"/>
      <c r="BS52" s="28"/>
      <c r="BT52" s="221"/>
    </row>
    <row r="53" spans="1:72" ht="6" customHeight="1" x14ac:dyDescent="0.2">
      <c r="A53" s="39"/>
      <c r="B53" s="25"/>
      <c r="C53" s="25"/>
      <c r="D53" s="25"/>
      <c r="E53" s="25"/>
      <c r="F53" s="25"/>
      <c r="G53" s="25"/>
      <c r="H53" s="68"/>
      <c r="I53" s="39"/>
      <c r="J53" s="25"/>
      <c r="K53" s="25"/>
      <c r="L53" s="25"/>
      <c r="M53" s="25"/>
      <c r="N53" s="25"/>
      <c r="O53" s="25"/>
      <c r="P53" s="222"/>
      <c r="Q53" s="25"/>
      <c r="R53" s="25"/>
      <c r="S53" s="25"/>
      <c r="T53" s="25"/>
      <c r="U53" s="25"/>
      <c r="V53" s="223"/>
      <c r="W53" s="25"/>
      <c r="X53" s="25"/>
      <c r="Y53" s="25"/>
      <c r="Z53" s="25"/>
      <c r="AA53" s="25"/>
      <c r="AB53" s="25"/>
      <c r="AC53" s="25"/>
      <c r="AD53" s="25"/>
      <c r="AE53" s="25"/>
      <c r="AF53" s="68"/>
      <c r="AG53" s="39"/>
      <c r="AH53" s="25"/>
      <c r="AI53" s="25"/>
      <c r="AJ53" s="25"/>
      <c r="AK53" s="25"/>
      <c r="AL53" s="25"/>
      <c r="AM53" s="68"/>
      <c r="AN53" s="39"/>
      <c r="AO53" s="25"/>
      <c r="AP53" s="25"/>
      <c r="AQ53" s="25"/>
      <c r="AR53" s="25"/>
      <c r="AS53" s="25"/>
      <c r="AT53" s="25"/>
      <c r="AU53" s="68"/>
      <c r="AV53" s="39"/>
      <c r="AW53" s="25"/>
      <c r="AX53" s="25"/>
      <c r="AY53" s="25"/>
      <c r="AZ53" s="25"/>
      <c r="BA53" s="25"/>
      <c r="BB53" s="68"/>
      <c r="BC53" s="39"/>
      <c r="BD53" s="25"/>
      <c r="BE53" s="25"/>
      <c r="BF53" s="25"/>
      <c r="BG53" s="25"/>
      <c r="BH53" s="25"/>
      <c r="BI53" s="25"/>
      <c r="BJ53" s="25"/>
      <c r="BK53" s="25"/>
      <c r="BL53" s="68"/>
      <c r="BM53" s="39"/>
      <c r="BN53" s="25"/>
      <c r="BO53" s="25"/>
      <c r="BP53" s="25"/>
      <c r="BQ53" s="25"/>
      <c r="BR53" s="25"/>
      <c r="BS53" s="25"/>
      <c r="BT53" s="223"/>
    </row>
    <row r="54" spans="1:72" x14ac:dyDescent="0.2">
      <c r="A54" s="74"/>
      <c r="B54" s="194" t="s">
        <v>164</v>
      </c>
      <c r="C54" s="26"/>
      <c r="D54" s="26"/>
      <c r="E54" s="263"/>
      <c r="F54" s="26"/>
      <c r="G54" s="26"/>
      <c r="H54" s="73"/>
      <c r="I54" s="74"/>
      <c r="J54" s="26"/>
      <c r="K54" s="263"/>
      <c r="L54" s="26"/>
      <c r="M54" s="26"/>
      <c r="N54" s="26"/>
      <c r="O54" s="26"/>
      <c r="P54" s="182"/>
      <c r="Q54" s="26"/>
      <c r="R54" s="263"/>
      <c r="S54" s="26"/>
      <c r="T54" s="26"/>
      <c r="U54" s="26"/>
      <c r="V54" s="183"/>
      <c r="W54" s="26"/>
      <c r="X54" s="361" t="s">
        <v>12</v>
      </c>
      <c r="Y54" s="361"/>
      <c r="Z54" s="361"/>
      <c r="AA54" s="376"/>
      <c r="AB54" s="39"/>
      <c r="AC54" s="68"/>
      <c r="AD54" s="39"/>
      <c r="AE54" s="68"/>
      <c r="AF54" s="73"/>
      <c r="AG54" s="74"/>
      <c r="AH54" s="26"/>
      <c r="AI54" s="263"/>
      <c r="AJ54" s="26"/>
      <c r="AK54" s="26"/>
      <c r="AL54" s="26"/>
      <c r="AM54" s="73"/>
      <c r="AN54" s="74"/>
      <c r="AO54" s="342" t="s">
        <v>203</v>
      </c>
      <c r="AP54" s="342"/>
      <c r="AQ54" s="342"/>
      <c r="AR54" s="342"/>
      <c r="AS54" s="342"/>
      <c r="AT54" s="342"/>
      <c r="AU54" s="73"/>
      <c r="AV54" s="74"/>
      <c r="AW54" s="26"/>
      <c r="AX54" s="26"/>
      <c r="AY54" s="263"/>
      <c r="AZ54" s="26"/>
      <c r="BA54" s="26"/>
      <c r="BB54" s="73"/>
      <c r="BC54" s="74"/>
      <c r="BD54" s="342" t="s">
        <v>204</v>
      </c>
      <c r="BE54" s="342"/>
      <c r="BF54" s="342"/>
      <c r="BG54" s="342"/>
      <c r="BH54" s="342"/>
      <c r="BI54" s="342"/>
      <c r="BJ54" s="342"/>
      <c r="BK54" s="342"/>
      <c r="BL54" s="73"/>
      <c r="BM54" s="74"/>
      <c r="BN54" s="26" t="s">
        <v>62</v>
      </c>
      <c r="BO54" s="26"/>
      <c r="BP54" s="26"/>
      <c r="BQ54" s="69"/>
      <c r="BR54" s="69"/>
      <c r="BS54" s="194" t="s">
        <v>63</v>
      </c>
      <c r="BT54" s="183"/>
    </row>
    <row r="55" spans="1:72" x14ac:dyDescent="0.2">
      <c r="A55" s="74"/>
      <c r="B55" s="26"/>
      <c r="C55" s="26"/>
      <c r="D55" s="26"/>
      <c r="E55" s="263"/>
      <c r="F55" s="26"/>
      <c r="G55" s="26"/>
      <c r="H55" s="73"/>
      <c r="I55" s="74"/>
      <c r="J55" s="26" t="s">
        <v>205</v>
      </c>
      <c r="K55" s="263"/>
      <c r="L55" s="26"/>
      <c r="M55" s="26"/>
      <c r="N55" s="194" t="s">
        <v>63</v>
      </c>
      <c r="O55" s="26"/>
      <c r="P55" s="182"/>
      <c r="Q55" s="26" t="s">
        <v>206</v>
      </c>
      <c r="R55" s="263"/>
      <c r="S55" s="26"/>
      <c r="T55" s="26"/>
      <c r="U55" s="194" t="s">
        <v>63</v>
      </c>
      <c r="V55" s="183"/>
      <c r="W55" s="26"/>
      <c r="X55" s="361"/>
      <c r="Y55" s="361"/>
      <c r="Z55" s="361"/>
      <c r="AA55" s="376"/>
      <c r="AB55" s="38"/>
      <c r="AC55" s="70"/>
      <c r="AD55" s="38"/>
      <c r="AE55" s="70"/>
      <c r="AF55" s="73"/>
      <c r="AG55" s="74"/>
      <c r="AH55" s="26" t="s">
        <v>62</v>
      </c>
      <c r="AI55" s="263"/>
      <c r="AJ55" s="26"/>
      <c r="AK55" s="26"/>
      <c r="AL55" s="194" t="s">
        <v>63</v>
      </c>
      <c r="AM55" s="73"/>
      <c r="AN55" s="74"/>
      <c r="AO55" s="342" t="s">
        <v>92</v>
      </c>
      <c r="AP55" s="342"/>
      <c r="AQ55" s="342"/>
      <c r="AR55" s="342"/>
      <c r="AS55" s="342"/>
      <c r="AT55" s="342"/>
      <c r="AU55" s="73"/>
      <c r="AV55" s="74"/>
      <c r="AW55" s="26" t="s">
        <v>62</v>
      </c>
      <c r="AX55" s="26"/>
      <c r="AY55" s="263"/>
      <c r="AZ55" s="26"/>
      <c r="BA55" s="194" t="s">
        <v>63</v>
      </c>
      <c r="BB55" s="73"/>
      <c r="BC55" s="74"/>
      <c r="BD55" s="342" t="s">
        <v>207</v>
      </c>
      <c r="BE55" s="342"/>
      <c r="BF55" s="342"/>
      <c r="BG55" s="342"/>
      <c r="BH55" s="342"/>
      <c r="BI55" s="342"/>
      <c r="BJ55" s="342"/>
      <c r="BK55" s="342"/>
      <c r="BL55" s="73"/>
      <c r="BM55" s="74"/>
      <c r="BN55" s="26"/>
      <c r="BO55" s="378" t="s">
        <v>219</v>
      </c>
      <c r="BP55" s="378"/>
      <c r="BQ55" s="378"/>
      <c r="BR55" s="378"/>
      <c r="BS55" s="26"/>
      <c r="BT55" s="183"/>
    </row>
    <row r="56" spans="1:72" ht="6" customHeight="1" x14ac:dyDescent="0.2">
      <c r="A56" s="74"/>
      <c r="B56" s="26"/>
      <c r="C56" s="26"/>
      <c r="D56" s="26"/>
      <c r="E56" s="263"/>
      <c r="F56" s="26"/>
      <c r="G56" s="26"/>
      <c r="H56" s="73"/>
      <c r="I56" s="74"/>
      <c r="J56" s="26"/>
      <c r="K56" s="263"/>
      <c r="L56" s="26"/>
      <c r="M56" s="26"/>
      <c r="N56" s="26"/>
      <c r="O56" s="26"/>
      <c r="P56" s="182"/>
      <c r="Q56" s="26"/>
      <c r="R56" s="263"/>
      <c r="S56" s="26"/>
      <c r="T56" s="26"/>
      <c r="U56" s="26"/>
      <c r="V56" s="183"/>
      <c r="W56" s="26"/>
      <c r="X56" s="26"/>
      <c r="Y56" s="26"/>
      <c r="Z56" s="26"/>
      <c r="AA56" s="26"/>
      <c r="AB56" s="26"/>
      <c r="AC56" s="26"/>
      <c r="AD56" s="26"/>
      <c r="AE56" s="26"/>
      <c r="AF56" s="73"/>
      <c r="AG56" s="74"/>
      <c r="AH56" s="26"/>
      <c r="AI56" s="263"/>
      <c r="AJ56" s="26"/>
      <c r="AK56" s="26"/>
      <c r="AL56" s="26"/>
      <c r="AM56" s="73"/>
      <c r="AN56" s="74"/>
      <c r="AO56" s="26"/>
      <c r="AP56" s="26"/>
      <c r="AQ56" s="26"/>
      <c r="AR56" s="26"/>
      <c r="AS56" s="26"/>
      <c r="AT56" s="26"/>
      <c r="AU56" s="73"/>
      <c r="AV56" s="74"/>
      <c r="AW56" s="26"/>
      <c r="AX56" s="26"/>
      <c r="AY56" s="263"/>
      <c r="AZ56" s="26"/>
      <c r="BA56" s="26"/>
      <c r="BB56" s="73"/>
      <c r="BC56" s="74"/>
      <c r="BD56" s="26"/>
      <c r="BE56" s="26"/>
      <c r="BF56" s="26"/>
      <c r="BG56" s="26"/>
      <c r="BH56" s="26"/>
      <c r="BI56" s="26"/>
      <c r="BJ56" s="26"/>
      <c r="BK56" s="26"/>
      <c r="BL56" s="73"/>
      <c r="BM56" s="74"/>
      <c r="BN56" s="26"/>
      <c r="BO56" s="378"/>
      <c r="BP56" s="378"/>
      <c r="BQ56" s="378"/>
      <c r="BR56" s="378"/>
      <c r="BS56" s="26"/>
      <c r="BT56" s="183"/>
    </row>
    <row r="57" spans="1:72" x14ac:dyDescent="0.2">
      <c r="A57" s="74"/>
      <c r="B57" s="26"/>
      <c r="C57" s="26"/>
      <c r="D57" s="26"/>
      <c r="E57" s="263"/>
      <c r="F57" s="26"/>
      <c r="G57" s="26"/>
      <c r="H57" s="73"/>
      <c r="I57" s="74"/>
      <c r="J57" s="191"/>
      <c r="K57" s="191"/>
      <c r="L57" s="191"/>
      <c r="M57" s="191"/>
      <c r="N57" s="191"/>
      <c r="O57" s="26"/>
      <c r="P57" s="182"/>
      <c r="Q57" s="191"/>
      <c r="R57" s="191"/>
      <c r="S57" s="191"/>
      <c r="T57" s="191"/>
      <c r="U57" s="191"/>
      <c r="V57" s="183"/>
      <c r="W57" s="26"/>
      <c r="X57" s="361" t="s">
        <v>13</v>
      </c>
      <c r="Y57" s="361"/>
      <c r="Z57" s="361"/>
      <c r="AA57" s="376"/>
      <c r="AB57" s="39"/>
      <c r="AC57" s="68"/>
      <c r="AD57" s="39"/>
      <c r="AE57" s="68"/>
      <c r="AF57" s="73"/>
      <c r="AG57" s="74"/>
      <c r="AH57" s="26" t="s">
        <v>64</v>
      </c>
      <c r="AI57" s="263"/>
      <c r="AJ57" s="26"/>
      <c r="AK57" s="26"/>
      <c r="AL57" s="194" t="s">
        <v>65</v>
      </c>
      <c r="AM57" s="73"/>
      <c r="AN57" s="74"/>
      <c r="AO57" s="26"/>
      <c r="AP57" s="39"/>
      <c r="AQ57" s="68"/>
      <c r="AR57" s="39"/>
      <c r="AS57" s="68"/>
      <c r="AT57" s="191"/>
      <c r="AU57" s="73"/>
      <c r="AV57" s="74"/>
      <c r="AW57" s="191"/>
      <c r="AX57" s="191"/>
      <c r="AY57" s="191"/>
      <c r="AZ57" s="191"/>
      <c r="BA57" s="191"/>
      <c r="BB57" s="73"/>
      <c r="BC57" s="74"/>
      <c r="BD57" s="26"/>
      <c r="BE57" s="26"/>
      <c r="BF57" s="39"/>
      <c r="BG57" s="68"/>
      <c r="BH57" s="39"/>
      <c r="BI57" s="68"/>
      <c r="BJ57" s="74"/>
      <c r="BK57" s="26"/>
      <c r="BL57" s="73"/>
      <c r="BM57" s="74"/>
      <c r="BN57" s="191"/>
      <c r="BO57" s="378"/>
      <c r="BP57" s="378"/>
      <c r="BQ57" s="378"/>
      <c r="BR57" s="378"/>
      <c r="BS57" s="191"/>
      <c r="BT57" s="183"/>
    </row>
    <row r="58" spans="1:72" x14ac:dyDescent="0.2">
      <c r="A58" s="74"/>
      <c r="B58" s="26"/>
      <c r="C58" s="26"/>
      <c r="D58" s="26"/>
      <c r="E58" s="263"/>
      <c r="F58" s="26"/>
      <c r="G58" s="26"/>
      <c r="H58" s="73"/>
      <c r="I58" s="74"/>
      <c r="J58" s="26" t="s">
        <v>208</v>
      </c>
      <c r="K58" s="263"/>
      <c r="L58" s="26"/>
      <c r="M58" s="26"/>
      <c r="N58" s="194" t="s">
        <v>65</v>
      </c>
      <c r="O58" s="26"/>
      <c r="P58" s="182"/>
      <c r="Q58" s="26" t="s">
        <v>209</v>
      </c>
      <c r="R58" s="263"/>
      <c r="S58" s="26"/>
      <c r="T58" s="26"/>
      <c r="U58" s="194" t="s">
        <v>65</v>
      </c>
      <c r="V58" s="183"/>
      <c r="W58" s="26"/>
      <c r="X58" s="361"/>
      <c r="Y58" s="361"/>
      <c r="Z58" s="361"/>
      <c r="AA58" s="376"/>
      <c r="AB58" s="38"/>
      <c r="AC58" s="70"/>
      <c r="AD58" s="38"/>
      <c r="AE58" s="70"/>
      <c r="AF58" s="73"/>
      <c r="AG58" s="74"/>
      <c r="AH58" s="26"/>
      <c r="AI58" s="263"/>
      <c r="AJ58" s="26"/>
      <c r="AK58" s="26"/>
      <c r="AL58" s="26"/>
      <c r="AM58" s="73"/>
      <c r="AN58" s="74"/>
      <c r="AO58" s="26"/>
      <c r="AP58" s="38"/>
      <c r="AQ58" s="70"/>
      <c r="AR58" s="38"/>
      <c r="AS58" s="70"/>
      <c r="AT58" s="191"/>
      <c r="AU58" s="73"/>
      <c r="AV58" s="74"/>
      <c r="AW58" s="26" t="s">
        <v>64</v>
      </c>
      <c r="AX58" s="26"/>
      <c r="AY58" s="263"/>
      <c r="AZ58" s="26"/>
      <c r="BA58" s="194" t="s">
        <v>65</v>
      </c>
      <c r="BB58" s="73"/>
      <c r="BC58" s="74"/>
      <c r="BD58" s="26"/>
      <c r="BE58" s="26"/>
      <c r="BF58" s="38"/>
      <c r="BG58" s="70"/>
      <c r="BH58" s="38"/>
      <c r="BI58" s="70"/>
      <c r="BJ58" s="74"/>
      <c r="BK58" s="26"/>
      <c r="BL58" s="73"/>
      <c r="BM58" s="74"/>
      <c r="BN58" s="191"/>
      <c r="BO58" s="191"/>
      <c r="BP58" s="191"/>
      <c r="BQ58" s="191"/>
      <c r="BR58" s="191"/>
      <c r="BS58" s="191"/>
      <c r="BT58" s="183"/>
    </row>
    <row r="59" spans="1:72" ht="6" customHeight="1" x14ac:dyDescent="0.2">
      <c r="A59" s="74"/>
      <c r="B59" s="26"/>
      <c r="C59" s="26"/>
      <c r="D59" s="26"/>
      <c r="E59" s="263"/>
      <c r="F59" s="26"/>
      <c r="G59" s="26"/>
      <c r="H59" s="73"/>
      <c r="I59" s="74"/>
      <c r="J59" s="191"/>
      <c r="K59" s="191"/>
      <c r="L59" s="191"/>
      <c r="M59" s="191"/>
      <c r="N59" s="191"/>
      <c r="O59" s="26"/>
      <c r="P59" s="182"/>
      <c r="Q59" s="191"/>
      <c r="R59" s="191"/>
      <c r="S59" s="191"/>
      <c r="T59" s="191"/>
      <c r="U59" s="191"/>
      <c r="V59" s="183"/>
      <c r="W59" s="26"/>
      <c r="X59" s="191"/>
      <c r="Y59" s="26"/>
      <c r="Z59" s="26"/>
      <c r="AA59" s="26"/>
      <c r="AB59" s="26"/>
      <c r="AC59" s="26"/>
      <c r="AD59" s="26"/>
      <c r="AE59" s="26"/>
      <c r="AF59" s="73"/>
      <c r="AG59" s="74"/>
      <c r="AH59" s="26"/>
      <c r="AI59" s="263"/>
      <c r="AJ59" s="26"/>
      <c r="AK59" s="26"/>
      <c r="AL59" s="191"/>
      <c r="AM59" s="73"/>
      <c r="AN59" s="74"/>
      <c r="AO59" s="26"/>
      <c r="AP59" s="26"/>
      <c r="AQ59" s="26"/>
      <c r="AR59" s="26"/>
      <c r="AS59" s="26"/>
      <c r="AT59" s="26"/>
      <c r="AU59" s="73"/>
      <c r="AV59" s="74"/>
      <c r="AW59" s="191"/>
      <c r="AX59" s="191"/>
      <c r="AY59" s="191"/>
      <c r="AZ59" s="191"/>
      <c r="BA59" s="191"/>
      <c r="BB59" s="73"/>
      <c r="BC59" s="74"/>
      <c r="BD59" s="26"/>
      <c r="BE59" s="26"/>
      <c r="BF59" s="26"/>
      <c r="BG59" s="26"/>
      <c r="BH59" s="26"/>
      <c r="BI59" s="26"/>
      <c r="BJ59" s="26"/>
      <c r="BK59" s="26"/>
      <c r="BL59" s="73"/>
      <c r="BM59" s="74"/>
      <c r="BN59" s="26"/>
      <c r="BO59" s="26"/>
      <c r="BP59" s="26"/>
      <c r="BQ59" s="26"/>
      <c r="BR59" s="26"/>
      <c r="BS59" s="26"/>
      <c r="BT59" s="183"/>
    </row>
    <row r="60" spans="1:72" ht="11.25" customHeight="1" x14ac:dyDescent="0.2">
      <c r="A60" s="74"/>
      <c r="B60" s="26"/>
      <c r="C60" s="26"/>
      <c r="D60" s="26"/>
      <c r="E60" s="263"/>
      <c r="F60" s="26"/>
      <c r="G60" s="26"/>
      <c r="H60" s="73"/>
      <c r="I60" s="74"/>
      <c r="J60" s="191"/>
      <c r="K60" s="191"/>
      <c r="L60" s="191"/>
      <c r="M60" s="191"/>
      <c r="N60" s="191"/>
      <c r="O60" s="26"/>
      <c r="P60" s="182"/>
      <c r="Q60" s="191"/>
      <c r="R60" s="191"/>
      <c r="S60" s="191"/>
      <c r="T60" s="191"/>
      <c r="U60" s="191"/>
      <c r="V60" s="183"/>
      <c r="W60" s="26"/>
      <c r="X60" s="39"/>
      <c r="Y60" s="68"/>
      <c r="Z60" s="39"/>
      <c r="AA60" s="68"/>
      <c r="AB60" s="39"/>
      <c r="AC60" s="68"/>
      <c r="AD60" s="39"/>
      <c r="AE60" s="68"/>
      <c r="AF60" s="73"/>
      <c r="AG60" s="74"/>
      <c r="AH60" s="375" t="s">
        <v>344</v>
      </c>
      <c r="AI60" s="375"/>
      <c r="AJ60" s="375"/>
      <c r="AK60" s="375"/>
      <c r="AL60" s="375"/>
      <c r="AM60" s="73"/>
      <c r="AN60" s="74"/>
      <c r="AO60" s="191"/>
      <c r="AP60" s="191"/>
      <c r="AQ60" s="191"/>
      <c r="AR60" s="191"/>
      <c r="AS60" s="191"/>
      <c r="AT60" s="191"/>
      <c r="AU60" s="73"/>
      <c r="AV60" s="74"/>
      <c r="AW60" s="191"/>
      <c r="AX60" s="191"/>
      <c r="AY60" s="191"/>
      <c r="AZ60" s="191"/>
      <c r="BA60" s="191"/>
      <c r="BB60" s="73"/>
      <c r="BC60" s="74"/>
      <c r="BD60" s="26"/>
      <c r="BE60" s="191"/>
      <c r="BF60" s="191"/>
      <c r="BG60" s="191"/>
      <c r="BH60" s="191"/>
      <c r="BI60" s="191"/>
      <c r="BJ60" s="191"/>
      <c r="BK60" s="191"/>
      <c r="BL60" s="73"/>
      <c r="BM60" s="74"/>
      <c r="BN60" s="26" t="s">
        <v>64</v>
      </c>
      <c r="BO60" s="26"/>
      <c r="BP60" s="69"/>
      <c r="BQ60" s="69"/>
      <c r="BR60" s="69"/>
      <c r="BS60" s="194" t="s">
        <v>65</v>
      </c>
      <c r="BT60" s="183"/>
    </row>
    <row r="61" spans="1:72" ht="11.25" customHeight="1" x14ac:dyDescent="0.2">
      <c r="A61" s="74"/>
      <c r="B61" s="26"/>
      <c r="C61" s="26"/>
      <c r="D61" s="26"/>
      <c r="E61" s="263"/>
      <c r="F61" s="26"/>
      <c r="G61" s="26"/>
      <c r="H61" s="73"/>
      <c r="I61" s="74"/>
      <c r="J61" s="26"/>
      <c r="K61" s="263"/>
      <c r="L61" s="26"/>
      <c r="M61" s="26"/>
      <c r="N61" s="26"/>
      <c r="O61" s="26"/>
      <c r="P61" s="182"/>
      <c r="Q61" s="26"/>
      <c r="R61" s="263"/>
      <c r="S61" s="26"/>
      <c r="T61" s="26"/>
      <c r="U61" s="26"/>
      <c r="V61" s="183"/>
      <c r="W61" s="26"/>
      <c r="X61" s="38"/>
      <c r="Y61" s="70"/>
      <c r="Z61" s="38"/>
      <c r="AA61" s="70"/>
      <c r="AB61" s="38"/>
      <c r="AC61" s="70"/>
      <c r="AD61" s="38"/>
      <c r="AE61" s="70"/>
      <c r="AF61" s="73"/>
      <c r="AG61" s="74"/>
      <c r="AH61" s="375"/>
      <c r="AI61" s="375"/>
      <c r="AJ61" s="375"/>
      <c r="AK61" s="375"/>
      <c r="AL61" s="375"/>
      <c r="AM61" s="73"/>
      <c r="AN61" s="74"/>
      <c r="AO61" s="191"/>
      <c r="AP61" s="191"/>
      <c r="AQ61" s="191"/>
      <c r="AR61" s="191"/>
      <c r="AS61" s="191"/>
      <c r="AT61" s="191"/>
      <c r="AU61" s="73"/>
      <c r="AV61" s="74"/>
      <c r="AW61" s="26"/>
      <c r="AX61" s="26"/>
      <c r="AY61" s="263"/>
      <c r="AZ61" s="26"/>
      <c r="BA61" s="26"/>
      <c r="BB61" s="73"/>
      <c r="BC61" s="74"/>
      <c r="BD61" s="26"/>
      <c r="BE61" s="191"/>
      <c r="BF61" s="26"/>
      <c r="BG61" s="191"/>
      <c r="BH61" s="191"/>
      <c r="BI61" s="191"/>
      <c r="BJ61" s="191"/>
      <c r="BK61" s="191"/>
      <c r="BL61" s="73"/>
      <c r="BM61" s="74"/>
      <c r="BN61" s="191"/>
      <c r="BO61" s="360" t="s">
        <v>210</v>
      </c>
      <c r="BP61" s="360"/>
      <c r="BQ61" s="360"/>
      <c r="BR61" s="360"/>
      <c r="BS61" s="26"/>
      <c r="BT61" s="183"/>
    </row>
    <row r="62" spans="1:72" x14ac:dyDescent="0.2">
      <c r="A62" s="74"/>
      <c r="B62" s="26"/>
      <c r="C62" s="26"/>
      <c r="D62" s="26"/>
      <c r="E62" s="263"/>
      <c r="F62" s="26"/>
      <c r="G62" s="26"/>
      <c r="H62" s="73"/>
      <c r="I62" s="74"/>
      <c r="J62" s="26"/>
      <c r="K62" s="263"/>
      <c r="L62" s="26"/>
      <c r="M62" s="26"/>
      <c r="N62" s="26"/>
      <c r="O62" s="26"/>
      <c r="P62" s="182"/>
      <c r="Q62" s="26"/>
      <c r="R62" s="263"/>
      <c r="S62" s="26"/>
      <c r="T62" s="26"/>
      <c r="U62" s="26"/>
      <c r="V62" s="183"/>
      <c r="W62" s="26"/>
      <c r="X62" s="337" t="s">
        <v>14</v>
      </c>
      <c r="Y62" s="337"/>
      <c r="Z62" s="337"/>
      <c r="AA62" s="337"/>
      <c r="AB62" s="337"/>
      <c r="AC62" s="337"/>
      <c r="AD62" s="337"/>
      <c r="AE62" s="337"/>
      <c r="AF62" s="73"/>
      <c r="AG62" s="74"/>
      <c r="AH62" s="191"/>
      <c r="AI62" s="191"/>
      <c r="AJ62" s="191"/>
      <c r="AK62" s="191"/>
      <c r="AL62" s="191"/>
      <c r="AM62" s="73"/>
      <c r="AN62" s="74"/>
      <c r="AO62" s="26"/>
      <c r="AP62" s="26"/>
      <c r="AQ62" s="26"/>
      <c r="AR62" s="26"/>
      <c r="AS62" s="26"/>
      <c r="AT62" s="26"/>
      <c r="AU62" s="73"/>
      <c r="AV62" s="74"/>
      <c r="AW62" s="26"/>
      <c r="AX62" s="26"/>
      <c r="AY62" s="263"/>
      <c r="AZ62" s="26"/>
      <c r="BA62" s="26"/>
      <c r="BB62" s="73"/>
      <c r="BC62" s="74"/>
      <c r="BD62" s="26"/>
      <c r="BE62" s="26"/>
      <c r="BF62" s="191"/>
      <c r="BG62" s="26"/>
      <c r="BH62" s="26"/>
      <c r="BI62" s="26"/>
      <c r="BJ62" s="26"/>
      <c r="BK62" s="26"/>
      <c r="BL62" s="73"/>
      <c r="BM62" s="74"/>
      <c r="BN62" s="187"/>
      <c r="BO62" s="360"/>
      <c r="BP62" s="360"/>
      <c r="BQ62" s="360"/>
      <c r="BR62" s="360"/>
      <c r="BS62" s="191"/>
      <c r="BT62" s="183"/>
    </row>
    <row r="63" spans="1:72" ht="6" customHeight="1" x14ac:dyDescent="0.2">
      <c r="A63" s="38"/>
      <c r="B63" s="28"/>
      <c r="C63" s="28"/>
      <c r="D63" s="28"/>
      <c r="E63" s="28"/>
      <c r="F63" s="28"/>
      <c r="G63" s="28"/>
      <c r="H63" s="70"/>
      <c r="I63" s="38"/>
      <c r="J63" s="28"/>
      <c r="K63" s="28"/>
      <c r="L63" s="28"/>
      <c r="M63" s="28"/>
      <c r="N63" s="28"/>
      <c r="O63" s="28"/>
      <c r="P63" s="220"/>
      <c r="Q63" s="28"/>
      <c r="R63" s="28"/>
      <c r="S63" s="28"/>
      <c r="T63" s="28"/>
      <c r="U63" s="28"/>
      <c r="V63" s="221"/>
      <c r="W63" s="28"/>
      <c r="X63" s="28"/>
      <c r="Y63" s="28"/>
      <c r="Z63" s="28"/>
      <c r="AA63" s="28"/>
      <c r="AB63" s="28"/>
      <c r="AC63" s="28"/>
      <c r="AD63" s="28"/>
      <c r="AE63" s="28"/>
      <c r="AF63" s="70"/>
      <c r="AG63" s="38"/>
      <c r="AH63" s="28"/>
      <c r="AI63" s="28"/>
      <c r="AJ63" s="28"/>
      <c r="AK63" s="28"/>
      <c r="AL63" s="28"/>
      <c r="AM63" s="70"/>
      <c r="AN63" s="38"/>
      <c r="AO63" s="28"/>
      <c r="AP63" s="28"/>
      <c r="AQ63" s="28"/>
      <c r="AR63" s="28"/>
      <c r="AS63" s="28"/>
      <c r="AT63" s="28"/>
      <c r="AU63" s="70"/>
      <c r="AV63" s="38"/>
      <c r="AW63" s="28"/>
      <c r="AX63" s="28"/>
      <c r="AY63" s="28"/>
      <c r="AZ63" s="28"/>
      <c r="BA63" s="28"/>
      <c r="BB63" s="70"/>
      <c r="BC63" s="38"/>
      <c r="BD63" s="28"/>
      <c r="BE63" s="28"/>
      <c r="BF63" s="28"/>
      <c r="BG63" s="28"/>
      <c r="BH63" s="28"/>
      <c r="BI63" s="28"/>
      <c r="BJ63" s="28"/>
      <c r="BK63" s="28"/>
      <c r="BL63" s="70"/>
      <c r="BM63" s="38"/>
      <c r="BN63" s="28"/>
      <c r="BO63" s="28"/>
      <c r="BP63" s="28"/>
      <c r="BQ63" s="28"/>
      <c r="BR63" s="28"/>
      <c r="BS63" s="28"/>
      <c r="BT63" s="221"/>
    </row>
    <row r="64" spans="1:72" ht="6" customHeight="1" x14ac:dyDescent="0.2">
      <c r="A64" s="39"/>
      <c r="B64" s="25"/>
      <c r="C64" s="25"/>
      <c r="D64" s="25"/>
      <c r="E64" s="25"/>
      <c r="F64" s="25"/>
      <c r="G64" s="25"/>
      <c r="H64" s="68"/>
      <c r="I64" s="39"/>
      <c r="J64" s="25"/>
      <c r="K64" s="25"/>
      <c r="L64" s="25"/>
      <c r="M64" s="25"/>
      <c r="N64" s="25"/>
      <c r="O64" s="25"/>
      <c r="P64" s="222"/>
      <c r="Q64" s="25"/>
      <c r="R64" s="25"/>
      <c r="S64" s="25"/>
      <c r="T64" s="25"/>
      <c r="U64" s="25"/>
      <c r="V64" s="223"/>
      <c r="W64" s="25"/>
      <c r="X64" s="25"/>
      <c r="Y64" s="25"/>
      <c r="Z64" s="25"/>
      <c r="AA64" s="25"/>
      <c r="AB64" s="25"/>
      <c r="AC64" s="25"/>
      <c r="AD64" s="25"/>
      <c r="AE64" s="25"/>
      <c r="AF64" s="68"/>
      <c r="AG64" s="39"/>
      <c r="AH64" s="25"/>
      <c r="AI64" s="25"/>
      <c r="AJ64" s="25"/>
      <c r="AK64" s="25"/>
      <c r="AL64" s="25"/>
      <c r="AM64" s="68"/>
      <c r="AN64" s="39"/>
      <c r="AO64" s="25"/>
      <c r="AP64" s="25"/>
      <c r="AQ64" s="25"/>
      <c r="AR64" s="25"/>
      <c r="AS64" s="25"/>
      <c r="AT64" s="25"/>
      <c r="AU64" s="68"/>
      <c r="AV64" s="39"/>
      <c r="AW64" s="25"/>
      <c r="AX64" s="25"/>
      <c r="AY64" s="25"/>
      <c r="AZ64" s="25"/>
      <c r="BA64" s="25"/>
      <c r="BB64" s="68"/>
      <c r="BC64" s="39"/>
      <c r="BD64" s="25"/>
      <c r="BE64" s="25"/>
      <c r="BF64" s="25"/>
      <c r="BG64" s="25"/>
      <c r="BH64" s="25"/>
      <c r="BI64" s="25"/>
      <c r="BJ64" s="25"/>
      <c r="BK64" s="25"/>
      <c r="BL64" s="68"/>
      <c r="BM64" s="39"/>
      <c r="BN64" s="25"/>
      <c r="BO64" s="25"/>
      <c r="BP64" s="25"/>
      <c r="BQ64" s="25"/>
      <c r="BR64" s="25"/>
      <c r="BS64" s="25"/>
      <c r="BT64" s="223"/>
    </row>
    <row r="65" spans="1:72" x14ac:dyDescent="0.2">
      <c r="A65" s="74"/>
      <c r="B65" s="194" t="s">
        <v>165</v>
      </c>
      <c r="C65" s="26"/>
      <c r="D65" s="26"/>
      <c r="E65" s="263"/>
      <c r="F65" s="26"/>
      <c r="G65" s="26"/>
      <c r="H65" s="73"/>
      <c r="I65" s="74"/>
      <c r="J65" s="26"/>
      <c r="K65" s="263"/>
      <c r="L65" s="26"/>
      <c r="M65" s="26"/>
      <c r="N65" s="26"/>
      <c r="O65" s="26"/>
      <c r="P65" s="182"/>
      <c r="Q65" s="26"/>
      <c r="R65" s="263"/>
      <c r="S65" s="26"/>
      <c r="T65" s="26"/>
      <c r="U65" s="26"/>
      <c r="V65" s="183"/>
      <c r="W65" s="26"/>
      <c r="X65" s="361" t="s">
        <v>12</v>
      </c>
      <c r="Y65" s="361"/>
      <c r="Z65" s="361"/>
      <c r="AA65" s="376"/>
      <c r="AB65" s="39"/>
      <c r="AC65" s="68"/>
      <c r="AD65" s="39"/>
      <c r="AE65" s="68"/>
      <c r="AF65" s="73"/>
      <c r="AG65" s="74"/>
      <c r="AH65" s="26"/>
      <c r="AI65" s="263"/>
      <c r="AJ65" s="26"/>
      <c r="AK65" s="26"/>
      <c r="AL65" s="26"/>
      <c r="AM65" s="73"/>
      <c r="AN65" s="74"/>
      <c r="AO65" s="342" t="s">
        <v>203</v>
      </c>
      <c r="AP65" s="342"/>
      <c r="AQ65" s="342"/>
      <c r="AR65" s="342"/>
      <c r="AS65" s="342"/>
      <c r="AT65" s="342"/>
      <c r="AU65" s="73"/>
      <c r="AV65" s="74"/>
      <c r="AW65" s="26"/>
      <c r="AX65" s="26"/>
      <c r="AY65" s="263"/>
      <c r="AZ65" s="26"/>
      <c r="BA65" s="26"/>
      <c r="BB65" s="73"/>
      <c r="BC65" s="74"/>
      <c r="BD65" s="342" t="s">
        <v>204</v>
      </c>
      <c r="BE65" s="342"/>
      <c r="BF65" s="342"/>
      <c r="BG65" s="342"/>
      <c r="BH65" s="342"/>
      <c r="BI65" s="342"/>
      <c r="BJ65" s="342"/>
      <c r="BK65" s="342"/>
      <c r="BL65" s="73"/>
      <c r="BM65" s="74"/>
      <c r="BN65" s="26" t="s">
        <v>62</v>
      </c>
      <c r="BO65" s="26"/>
      <c r="BP65" s="26"/>
      <c r="BQ65" s="69"/>
      <c r="BR65" s="69"/>
      <c r="BS65" s="194" t="s">
        <v>63</v>
      </c>
      <c r="BT65" s="183"/>
    </row>
    <row r="66" spans="1:72" x14ac:dyDescent="0.2">
      <c r="A66" s="74"/>
      <c r="B66" s="26"/>
      <c r="C66" s="26"/>
      <c r="D66" s="26"/>
      <c r="E66" s="263"/>
      <c r="F66" s="26"/>
      <c r="G66" s="26"/>
      <c r="H66" s="73"/>
      <c r="I66" s="74"/>
      <c r="J66" s="26" t="s">
        <v>205</v>
      </c>
      <c r="K66" s="263"/>
      <c r="L66" s="26"/>
      <c r="M66" s="26"/>
      <c r="N66" s="194" t="s">
        <v>63</v>
      </c>
      <c r="O66" s="26"/>
      <c r="P66" s="182"/>
      <c r="Q66" s="26" t="s">
        <v>206</v>
      </c>
      <c r="R66" s="263"/>
      <c r="S66" s="26"/>
      <c r="T66" s="26"/>
      <c r="U66" s="194" t="s">
        <v>63</v>
      </c>
      <c r="V66" s="183"/>
      <c r="W66" s="26"/>
      <c r="X66" s="361"/>
      <c r="Y66" s="361"/>
      <c r="Z66" s="361"/>
      <c r="AA66" s="376"/>
      <c r="AB66" s="38"/>
      <c r="AC66" s="70"/>
      <c r="AD66" s="38"/>
      <c r="AE66" s="70"/>
      <c r="AF66" s="73"/>
      <c r="AG66" s="74"/>
      <c r="AH66" s="26" t="s">
        <v>62</v>
      </c>
      <c r="AI66" s="263"/>
      <c r="AJ66" s="26"/>
      <c r="AK66" s="26"/>
      <c r="AL66" s="194" t="s">
        <v>63</v>
      </c>
      <c r="AM66" s="73"/>
      <c r="AN66" s="74"/>
      <c r="AO66" s="342" t="s">
        <v>92</v>
      </c>
      <c r="AP66" s="342"/>
      <c r="AQ66" s="342"/>
      <c r="AR66" s="342"/>
      <c r="AS66" s="342"/>
      <c r="AT66" s="342"/>
      <c r="AU66" s="73"/>
      <c r="AV66" s="74"/>
      <c r="AW66" s="26" t="s">
        <v>62</v>
      </c>
      <c r="AX66" s="26"/>
      <c r="AY66" s="263"/>
      <c r="AZ66" s="26"/>
      <c r="BA66" s="194" t="s">
        <v>63</v>
      </c>
      <c r="BB66" s="73"/>
      <c r="BC66" s="74"/>
      <c r="BD66" s="342" t="s">
        <v>207</v>
      </c>
      <c r="BE66" s="342"/>
      <c r="BF66" s="342"/>
      <c r="BG66" s="342"/>
      <c r="BH66" s="342"/>
      <c r="BI66" s="342"/>
      <c r="BJ66" s="342"/>
      <c r="BK66" s="342"/>
      <c r="BL66" s="73"/>
      <c r="BM66" s="74"/>
      <c r="BN66" s="26"/>
      <c r="BO66" s="378" t="s">
        <v>219</v>
      </c>
      <c r="BP66" s="378"/>
      <c r="BQ66" s="378"/>
      <c r="BR66" s="378"/>
      <c r="BS66" s="26"/>
      <c r="BT66" s="183"/>
    </row>
    <row r="67" spans="1:72" ht="6" customHeight="1" x14ac:dyDescent="0.2">
      <c r="A67" s="74"/>
      <c r="B67" s="26"/>
      <c r="C67" s="26"/>
      <c r="D67" s="26"/>
      <c r="E67" s="263"/>
      <c r="F67" s="26"/>
      <c r="G67" s="26"/>
      <c r="H67" s="73"/>
      <c r="I67" s="74"/>
      <c r="J67" s="26"/>
      <c r="K67" s="263"/>
      <c r="L67" s="26"/>
      <c r="M67" s="26"/>
      <c r="N67" s="26"/>
      <c r="O67" s="26"/>
      <c r="P67" s="182"/>
      <c r="Q67" s="26"/>
      <c r="R67" s="263"/>
      <c r="S67" s="26"/>
      <c r="T67" s="26"/>
      <c r="U67" s="26"/>
      <c r="V67" s="183"/>
      <c r="W67" s="26"/>
      <c r="X67" s="26"/>
      <c r="Y67" s="26"/>
      <c r="Z67" s="26"/>
      <c r="AA67" s="26"/>
      <c r="AB67" s="26"/>
      <c r="AC67" s="26"/>
      <c r="AD67" s="26"/>
      <c r="AE67" s="26"/>
      <c r="AF67" s="73"/>
      <c r="AG67" s="74"/>
      <c r="AH67" s="26"/>
      <c r="AI67" s="263"/>
      <c r="AJ67" s="26"/>
      <c r="AK67" s="26"/>
      <c r="AL67" s="26"/>
      <c r="AM67" s="73"/>
      <c r="AN67" s="74"/>
      <c r="AO67" s="26"/>
      <c r="AP67" s="26"/>
      <c r="AQ67" s="26"/>
      <c r="AR67" s="26"/>
      <c r="AS67" s="26"/>
      <c r="AT67" s="26"/>
      <c r="AU67" s="73"/>
      <c r="AV67" s="74"/>
      <c r="AW67" s="26"/>
      <c r="AX67" s="26"/>
      <c r="AY67" s="263"/>
      <c r="AZ67" s="26"/>
      <c r="BA67" s="26"/>
      <c r="BB67" s="73"/>
      <c r="BC67" s="74"/>
      <c r="BD67" s="26"/>
      <c r="BE67" s="26"/>
      <c r="BF67" s="26"/>
      <c r="BG67" s="26"/>
      <c r="BH67" s="26"/>
      <c r="BI67" s="26"/>
      <c r="BJ67" s="26"/>
      <c r="BK67" s="26"/>
      <c r="BL67" s="73"/>
      <c r="BM67" s="74"/>
      <c r="BN67" s="26"/>
      <c r="BO67" s="378"/>
      <c r="BP67" s="378"/>
      <c r="BQ67" s="378"/>
      <c r="BR67" s="378"/>
      <c r="BS67" s="26"/>
      <c r="BT67" s="183"/>
    </row>
    <row r="68" spans="1:72" x14ac:dyDescent="0.2">
      <c r="A68" s="74"/>
      <c r="B68" s="26"/>
      <c r="C68" s="26"/>
      <c r="D68" s="26"/>
      <c r="E68" s="263"/>
      <c r="F68" s="26"/>
      <c r="G68" s="26"/>
      <c r="H68" s="73"/>
      <c r="I68" s="74"/>
      <c r="J68" s="191"/>
      <c r="K68" s="191"/>
      <c r="L68" s="191"/>
      <c r="M68" s="191"/>
      <c r="N68" s="191"/>
      <c r="O68" s="26"/>
      <c r="P68" s="182"/>
      <c r="Q68" s="191"/>
      <c r="R68" s="191"/>
      <c r="S68" s="191"/>
      <c r="T68" s="191"/>
      <c r="U68" s="191"/>
      <c r="V68" s="183"/>
      <c r="W68" s="26"/>
      <c r="X68" s="361" t="s">
        <v>13</v>
      </c>
      <c r="Y68" s="361"/>
      <c r="Z68" s="361"/>
      <c r="AA68" s="376"/>
      <c r="AB68" s="39"/>
      <c r="AC68" s="68"/>
      <c r="AD68" s="39"/>
      <c r="AE68" s="68"/>
      <c r="AF68" s="73"/>
      <c r="AG68" s="74"/>
      <c r="AH68" s="26" t="s">
        <v>64</v>
      </c>
      <c r="AI68" s="263"/>
      <c r="AJ68" s="26"/>
      <c r="AK68" s="26"/>
      <c r="AL68" s="194" t="s">
        <v>65</v>
      </c>
      <c r="AM68" s="73"/>
      <c r="AN68" s="74"/>
      <c r="AO68" s="26"/>
      <c r="AP68" s="39"/>
      <c r="AQ68" s="68"/>
      <c r="AR68" s="39"/>
      <c r="AS68" s="68"/>
      <c r="AT68" s="191"/>
      <c r="AU68" s="73"/>
      <c r="AV68" s="74"/>
      <c r="AW68" s="191"/>
      <c r="AX68" s="191"/>
      <c r="AY68" s="191"/>
      <c r="AZ68" s="191"/>
      <c r="BA68" s="191"/>
      <c r="BB68" s="73"/>
      <c r="BC68" s="74"/>
      <c r="BD68" s="26"/>
      <c r="BE68" s="26"/>
      <c r="BF68" s="39"/>
      <c r="BG68" s="68"/>
      <c r="BH68" s="39"/>
      <c r="BI68" s="68"/>
      <c r="BJ68" s="74"/>
      <c r="BK68" s="26"/>
      <c r="BL68" s="73"/>
      <c r="BM68" s="74"/>
      <c r="BN68" s="191"/>
      <c r="BO68" s="378"/>
      <c r="BP68" s="378"/>
      <c r="BQ68" s="378"/>
      <c r="BR68" s="378"/>
      <c r="BS68" s="191"/>
      <c r="BT68" s="183"/>
    </row>
    <row r="69" spans="1:72" x14ac:dyDescent="0.2">
      <c r="A69" s="74"/>
      <c r="B69" s="26"/>
      <c r="C69" s="26"/>
      <c r="D69" s="26"/>
      <c r="E69" s="263"/>
      <c r="F69" s="26"/>
      <c r="G69" s="26"/>
      <c r="H69" s="73"/>
      <c r="I69" s="74"/>
      <c r="J69" s="26" t="s">
        <v>208</v>
      </c>
      <c r="K69" s="263"/>
      <c r="L69" s="26"/>
      <c r="M69" s="26"/>
      <c r="N69" s="194" t="s">
        <v>65</v>
      </c>
      <c r="O69" s="26"/>
      <c r="P69" s="182"/>
      <c r="Q69" s="26" t="s">
        <v>209</v>
      </c>
      <c r="R69" s="263"/>
      <c r="S69" s="26"/>
      <c r="T69" s="26"/>
      <c r="U69" s="194" t="s">
        <v>65</v>
      </c>
      <c r="V69" s="183"/>
      <c r="W69" s="26"/>
      <c r="X69" s="361"/>
      <c r="Y69" s="361"/>
      <c r="Z69" s="361"/>
      <c r="AA69" s="376"/>
      <c r="AB69" s="38"/>
      <c r="AC69" s="70"/>
      <c r="AD69" s="38"/>
      <c r="AE69" s="70"/>
      <c r="AF69" s="73"/>
      <c r="AG69" s="74"/>
      <c r="AH69" s="26"/>
      <c r="AI69" s="263"/>
      <c r="AJ69" s="26"/>
      <c r="AK69" s="26"/>
      <c r="AL69" s="26"/>
      <c r="AM69" s="73"/>
      <c r="AN69" s="74"/>
      <c r="AO69" s="26"/>
      <c r="AP69" s="38"/>
      <c r="AQ69" s="70"/>
      <c r="AR69" s="38"/>
      <c r="AS69" s="70"/>
      <c r="AT69" s="191"/>
      <c r="AU69" s="73"/>
      <c r="AV69" s="74"/>
      <c r="AW69" s="26" t="s">
        <v>64</v>
      </c>
      <c r="AX69" s="26"/>
      <c r="AY69" s="263"/>
      <c r="AZ69" s="26"/>
      <c r="BA69" s="194" t="s">
        <v>65</v>
      </c>
      <c r="BB69" s="73"/>
      <c r="BC69" s="74"/>
      <c r="BD69" s="26"/>
      <c r="BE69" s="26"/>
      <c r="BF69" s="38"/>
      <c r="BG69" s="70"/>
      <c r="BH69" s="38"/>
      <c r="BI69" s="70"/>
      <c r="BJ69" s="74"/>
      <c r="BK69" s="26"/>
      <c r="BL69" s="73"/>
      <c r="BM69" s="74"/>
      <c r="BN69" s="191"/>
      <c r="BO69" s="191"/>
      <c r="BP69" s="191"/>
      <c r="BQ69" s="191"/>
      <c r="BR69" s="191"/>
      <c r="BS69" s="191"/>
      <c r="BT69" s="183"/>
    </row>
    <row r="70" spans="1:72" ht="6" customHeight="1" x14ac:dyDescent="0.2">
      <c r="A70" s="74"/>
      <c r="B70" s="26"/>
      <c r="C70" s="26"/>
      <c r="D70" s="26"/>
      <c r="E70" s="263"/>
      <c r="F70" s="26"/>
      <c r="G70" s="26"/>
      <c r="H70" s="73"/>
      <c r="I70" s="74"/>
      <c r="J70" s="191"/>
      <c r="K70" s="191"/>
      <c r="L70" s="191"/>
      <c r="M70" s="191"/>
      <c r="N70" s="191"/>
      <c r="O70" s="26"/>
      <c r="P70" s="182"/>
      <c r="Q70" s="191"/>
      <c r="R70" s="191"/>
      <c r="S70" s="191"/>
      <c r="T70" s="191"/>
      <c r="U70" s="191"/>
      <c r="V70" s="183"/>
      <c r="W70" s="26"/>
      <c r="X70" s="191"/>
      <c r="Y70" s="26"/>
      <c r="Z70" s="26"/>
      <c r="AA70" s="26"/>
      <c r="AB70" s="26"/>
      <c r="AC70" s="26"/>
      <c r="AD70" s="26"/>
      <c r="AE70" s="26"/>
      <c r="AF70" s="73"/>
      <c r="AG70" s="74"/>
      <c r="AH70" s="26"/>
      <c r="AI70" s="263"/>
      <c r="AJ70" s="26"/>
      <c r="AK70" s="26"/>
      <c r="AL70" s="191"/>
      <c r="AM70" s="73"/>
      <c r="AN70" s="74"/>
      <c r="AO70" s="26"/>
      <c r="AP70" s="26"/>
      <c r="AQ70" s="26"/>
      <c r="AR70" s="26"/>
      <c r="AS70" s="26"/>
      <c r="AT70" s="26"/>
      <c r="AU70" s="73"/>
      <c r="AV70" s="74"/>
      <c r="AW70" s="191"/>
      <c r="AX70" s="191"/>
      <c r="AY70" s="191"/>
      <c r="AZ70" s="191"/>
      <c r="BA70" s="191"/>
      <c r="BB70" s="73"/>
      <c r="BC70" s="74"/>
      <c r="BD70" s="26"/>
      <c r="BE70" s="26"/>
      <c r="BF70" s="26"/>
      <c r="BG70" s="26"/>
      <c r="BH70" s="26"/>
      <c r="BI70" s="26"/>
      <c r="BJ70" s="26"/>
      <c r="BK70" s="26"/>
      <c r="BL70" s="73"/>
      <c r="BM70" s="74"/>
      <c r="BN70" s="26"/>
      <c r="BO70" s="26"/>
      <c r="BP70" s="26"/>
      <c r="BQ70" s="26"/>
      <c r="BR70" s="26"/>
      <c r="BS70" s="26"/>
      <c r="BT70" s="183"/>
    </row>
    <row r="71" spans="1:72" ht="11.25" customHeight="1" x14ac:dyDescent="0.2">
      <c r="A71" s="74"/>
      <c r="B71" s="26"/>
      <c r="C71" s="26"/>
      <c r="D71" s="26"/>
      <c r="E71" s="263"/>
      <c r="F71" s="26"/>
      <c r="G71" s="26"/>
      <c r="H71" s="73"/>
      <c r="I71" s="74"/>
      <c r="J71" s="191"/>
      <c r="K71" s="191"/>
      <c r="L71" s="191"/>
      <c r="M71" s="191"/>
      <c r="N71" s="191"/>
      <c r="O71" s="26"/>
      <c r="P71" s="182"/>
      <c r="Q71" s="191"/>
      <c r="R71" s="191"/>
      <c r="S71" s="191"/>
      <c r="T71" s="191"/>
      <c r="U71" s="191"/>
      <c r="V71" s="183"/>
      <c r="W71" s="26"/>
      <c r="X71" s="39"/>
      <c r="Y71" s="68"/>
      <c r="Z71" s="39"/>
      <c r="AA71" s="68"/>
      <c r="AB71" s="39"/>
      <c r="AC71" s="68"/>
      <c r="AD71" s="39"/>
      <c r="AE71" s="68"/>
      <c r="AF71" s="73"/>
      <c r="AG71" s="74"/>
      <c r="AH71" s="375" t="s">
        <v>344</v>
      </c>
      <c r="AI71" s="375"/>
      <c r="AJ71" s="375"/>
      <c r="AK71" s="375"/>
      <c r="AL71" s="375"/>
      <c r="AM71" s="73"/>
      <c r="AN71" s="74"/>
      <c r="AO71" s="191"/>
      <c r="AP71" s="191"/>
      <c r="AQ71" s="191"/>
      <c r="AR71" s="191"/>
      <c r="AS71" s="191"/>
      <c r="AT71" s="191"/>
      <c r="AU71" s="73"/>
      <c r="AV71" s="74"/>
      <c r="AW71" s="191"/>
      <c r="AX71" s="191"/>
      <c r="AY71" s="191"/>
      <c r="AZ71" s="191"/>
      <c r="BA71" s="191"/>
      <c r="BB71" s="73"/>
      <c r="BC71" s="74"/>
      <c r="BD71" s="26"/>
      <c r="BE71" s="191"/>
      <c r="BF71" s="191"/>
      <c r="BG71" s="191"/>
      <c r="BH71" s="191"/>
      <c r="BI71" s="191"/>
      <c r="BJ71" s="191"/>
      <c r="BK71" s="191"/>
      <c r="BL71" s="73"/>
      <c r="BM71" s="74"/>
      <c r="BN71" s="26" t="s">
        <v>64</v>
      </c>
      <c r="BO71" s="26"/>
      <c r="BP71" s="69" t="s">
        <v>7</v>
      </c>
      <c r="BQ71" s="69"/>
      <c r="BR71" s="69"/>
      <c r="BS71" s="194" t="s">
        <v>65</v>
      </c>
      <c r="BT71" s="183"/>
    </row>
    <row r="72" spans="1:72" ht="11.25" customHeight="1" x14ac:dyDescent="0.2">
      <c r="A72" s="74"/>
      <c r="B72" s="26"/>
      <c r="C72" s="26"/>
      <c r="D72" s="26"/>
      <c r="E72" s="263"/>
      <c r="F72" s="26"/>
      <c r="G72" s="26"/>
      <c r="H72" s="73"/>
      <c r="I72" s="74"/>
      <c r="J72" s="26"/>
      <c r="K72" s="263"/>
      <c r="L72" s="26"/>
      <c r="M72" s="26"/>
      <c r="N72" s="26"/>
      <c r="O72" s="26"/>
      <c r="P72" s="182"/>
      <c r="Q72" s="26"/>
      <c r="R72" s="263"/>
      <c r="S72" s="26"/>
      <c r="T72" s="26"/>
      <c r="U72" s="26"/>
      <c r="V72" s="183"/>
      <c r="W72" s="26"/>
      <c r="X72" s="38"/>
      <c r="Y72" s="70"/>
      <c r="Z72" s="38"/>
      <c r="AA72" s="70"/>
      <c r="AB72" s="38"/>
      <c r="AC72" s="70"/>
      <c r="AD72" s="38"/>
      <c r="AE72" s="70"/>
      <c r="AF72" s="73"/>
      <c r="AG72" s="74"/>
      <c r="AH72" s="375"/>
      <c r="AI72" s="375"/>
      <c r="AJ72" s="375"/>
      <c r="AK72" s="375"/>
      <c r="AL72" s="375"/>
      <c r="AM72" s="73"/>
      <c r="AN72" s="74"/>
      <c r="AO72" s="191"/>
      <c r="AP72" s="191"/>
      <c r="AQ72" s="191"/>
      <c r="AR72" s="191"/>
      <c r="AS72" s="191"/>
      <c r="AT72" s="191"/>
      <c r="AU72" s="73"/>
      <c r="AV72" s="74"/>
      <c r="AW72" s="26"/>
      <c r="AX72" s="26"/>
      <c r="AY72" s="263"/>
      <c r="AZ72" s="26"/>
      <c r="BA72" s="26"/>
      <c r="BB72" s="73"/>
      <c r="BC72" s="74"/>
      <c r="BD72" s="26"/>
      <c r="BE72" s="191"/>
      <c r="BF72" s="26"/>
      <c r="BG72" s="191"/>
      <c r="BH72" s="191"/>
      <c r="BI72" s="191"/>
      <c r="BJ72" s="191"/>
      <c r="BK72" s="191"/>
      <c r="BL72" s="73"/>
      <c r="BM72" s="74"/>
      <c r="BN72" s="191"/>
      <c r="BO72" s="360" t="s">
        <v>210</v>
      </c>
      <c r="BP72" s="360"/>
      <c r="BQ72" s="360"/>
      <c r="BR72" s="360"/>
      <c r="BS72" s="26"/>
      <c r="BT72" s="183"/>
    </row>
    <row r="73" spans="1:72" x14ac:dyDescent="0.2">
      <c r="A73" s="74"/>
      <c r="B73" s="26"/>
      <c r="C73" s="26"/>
      <c r="D73" s="26"/>
      <c r="E73" s="263"/>
      <c r="F73" s="26"/>
      <c r="G73" s="26"/>
      <c r="H73" s="73"/>
      <c r="I73" s="74"/>
      <c r="J73" s="26"/>
      <c r="K73" s="263"/>
      <c r="L73" s="26"/>
      <c r="M73" s="26"/>
      <c r="N73" s="26"/>
      <c r="O73" s="26"/>
      <c r="P73" s="182"/>
      <c r="Q73" s="26"/>
      <c r="R73" s="263"/>
      <c r="S73" s="26"/>
      <c r="T73" s="26"/>
      <c r="U73" s="26"/>
      <c r="V73" s="183"/>
      <c r="W73" s="26"/>
      <c r="X73" s="337" t="s">
        <v>14</v>
      </c>
      <c r="Y73" s="337"/>
      <c r="Z73" s="337"/>
      <c r="AA73" s="337"/>
      <c r="AB73" s="337"/>
      <c r="AC73" s="337"/>
      <c r="AD73" s="337"/>
      <c r="AE73" s="337"/>
      <c r="AF73" s="73"/>
      <c r="AG73" s="74"/>
      <c r="AH73" s="191"/>
      <c r="AI73" s="191"/>
      <c r="AJ73" s="191"/>
      <c r="AK73" s="191"/>
      <c r="AL73" s="191"/>
      <c r="AM73" s="73"/>
      <c r="AN73" s="74"/>
      <c r="AO73" s="26"/>
      <c r="AP73" s="26"/>
      <c r="AQ73" s="26"/>
      <c r="AR73" s="26"/>
      <c r="AS73" s="26"/>
      <c r="AT73" s="26"/>
      <c r="AU73" s="73"/>
      <c r="AV73" s="74"/>
      <c r="AW73" s="26"/>
      <c r="AX73" s="26"/>
      <c r="AY73" s="263"/>
      <c r="AZ73" s="26"/>
      <c r="BA73" s="26"/>
      <c r="BB73" s="73"/>
      <c r="BC73" s="74"/>
      <c r="BD73" s="26"/>
      <c r="BE73" s="26"/>
      <c r="BF73" s="191"/>
      <c r="BG73" s="26"/>
      <c r="BH73" s="26"/>
      <c r="BI73" s="26"/>
      <c r="BJ73" s="26"/>
      <c r="BK73" s="26"/>
      <c r="BL73" s="73"/>
      <c r="BM73" s="74"/>
      <c r="BN73" s="187"/>
      <c r="BO73" s="360"/>
      <c r="BP73" s="360"/>
      <c r="BQ73" s="360"/>
      <c r="BR73" s="360"/>
      <c r="BS73" s="191"/>
      <c r="BT73" s="183"/>
    </row>
    <row r="74" spans="1:72" ht="6" customHeight="1" x14ac:dyDescent="0.2">
      <c r="A74" s="38"/>
      <c r="B74" s="28"/>
      <c r="C74" s="28"/>
      <c r="D74" s="28"/>
      <c r="E74" s="28"/>
      <c r="F74" s="28"/>
      <c r="G74" s="28"/>
      <c r="H74" s="70"/>
      <c r="I74" s="38"/>
      <c r="J74" s="28"/>
      <c r="K74" s="28"/>
      <c r="L74" s="28"/>
      <c r="M74" s="28"/>
      <c r="N74" s="28"/>
      <c r="O74" s="28"/>
      <c r="P74" s="220"/>
      <c r="Q74" s="28"/>
      <c r="R74" s="28"/>
      <c r="S74" s="28"/>
      <c r="T74" s="28"/>
      <c r="U74" s="28"/>
      <c r="V74" s="221"/>
      <c r="W74" s="28"/>
      <c r="X74" s="28"/>
      <c r="Y74" s="28"/>
      <c r="Z74" s="28"/>
      <c r="AA74" s="28"/>
      <c r="AB74" s="28"/>
      <c r="AC74" s="28"/>
      <c r="AD74" s="28"/>
      <c r="AE74" s="28"/>
      <c r="AF74" s="70"/>
      <c r="AG74" s="38"/>
      <c r="AH74" s="28"/>
      <c r="AI74" s="28"/>
      <c r="AJ74" s="28"/>
      <c r="AK74" s="28"/>
      <c r="AL74" s="28"/>
      <c r="AM74" s="70"/>
      <c r="AN74" s="38"/>
      <c r="AO74" s="28"/>
      <c r="AP74" s="28"/>
      <c r="AQ74" s="28"/>
      <c r="AR74" s="28"/>
      <c r="AS74" s="28"/>
      <c r="AT74" s="28"/>
      <c r="AU74" s="70"/>
      <c r="AV74" s="38"/>
      <c r="AW74" s="28"/>
      <c r="AX74" s="28"/>
      <c r="AY74" s="28"/>
      <c r="AZ74" s="28"/>
      <c r="BA74" s="28"/>
      <c r="BB74" s="70"/>
      <c r="BC74" s="38"/>
      <c r="BD74" s="28"/>
      <c r="BE74" s="28"/>
      <c r="BF74" s="28"/>
      <c r="BG74" s="28"/>
      <c r="BH74" s="28"/>
      <c r="BI74" s="28"/>
      <c r="BJ74" s="28"/>
      <c r="BK74" s="28"/>
      <c r="BL74" s="70"/>
      <c r="BM74" s="38"/>
      <c r="BN74" s="28"/>
      <c r="BO74" s="28"/>
      <c r="BP74" s="28"/>
      <c r="BQ74" s="28"/>
      <c r="BR74" s="28"/>
      <c r="BS74" s="28"/>
      <c r="BT74" s="221"/>
    </row>
    <row r="75" spans="1:72" ht="6" customHeight="1" x14ac:dyDescent="0.2">
      <c r="A75" s="39"/>
      <c r="B75" s="25"/>
      <c r="C75" s="25"/>
      <c r="D75" s="25"/>
      <c r="E75" s="25"/>
      <c r="F75" s="25"/>
      <c r="G75" s="25"/>
      <c r="H75" s="68"/>
      <c r="I75" s="39"/>
      <c r="J75" s="25"/>
      <c r="K75" s="25"/>
      <c r="L75" s="25"/>
      <c r="M75" s="25"/>
      <c r="N75" s="25"/>
      <c r="O75" s="25"/>
      <c r="P75" s="222"/>
      <c r="Q75" s="25"/>
      <c r="R75" s="25"/>
      <c r="S75" s="25"/>
      <c r="T75" s="25"/>
      <c r="U75" s="25"/>
      <c r="V75" s="223"/>
      <c r="W75" s="25"/>
      <c r="X75" s="25"/>
      <c r="Y75" s="25"/>
      <c r="Z75" s="25"/>
      <c r="AA75" s="25"/>
      <c r="AB75" s="25"/>
      <c r="AC75" s="25"/>
      <c r="AD75" s="25"/>
      <c r="AE75" s="25"/>
      <c r="AF75" s="68"/>
      <c r="AG75" s="39"/>
      <c r="AH75" s="25"/>
      <c r="AI75" s="25"/>
      <c r="AJ75" s="25"/>
      <c r="AK75" s="25"/>
      <c r="AL75" s="25"/>
      <c r="AM75" s="68"/>
      <c r="AN75" s="39"/>
      <c r="AO75" s="25"/>
      <c r="AP75" s="25"/>
      <c r="AQ75" s="25"/>
      <c r="AR75" s="25"/>
      <c r="AS75" s="25"/>
      <c r="AT75" s="25"/>
      <c r="AU75" s="68"/>
      <c r="AV75" s="39"/>
      <c r="AW75" s="25"/>
      <c r="AX75" s="25"/>
      <c r="AY75" s="25"/>
      <c r="AZ75" s="25"/>
      <c r="BA75" s="25"/>
      <c r="BB75" s="68"/>
      <c r="BC75" s="39"/>
      <c r="BD75" s="25"/>
      <c r="BE75" s="25"/>
      <c r="BF75" s="25"/>
      <c r="BG75" s="25"/>
      <c r="BH75" s="25"/>
      <c r="BI75" s="25"/>
      <c r="BJ75" s="25"/>
      <c r="BK75" s="25"/>
      <c r="BL75" s="68"/>
      <c r="BM75" s="39"/>
      <c r="BN75" s="25"/>
      <c r="BO75" s="25"/>
      <c r="BP75" s="25"/>
      <c r="BQ75" s="25"/>
      <c r="BR75" s="25"/>
      <c r="BS75" s="25"/>
      <c r="BT75" s="223"/>
    </row>
    <row r="76" spans="1:72" x14ac:dyDescent="0.2">
      <c r="A76" s="74"/>
      <c r="B76" s="194" t="s">
        <v>166</v>
      </c>
      <c r="C76" s="26"/>
      <c r="D76" s="26"/>
      <c r="E76" s="263"/>
      <c r="F76" s="26"/>
      <c r="G76" s="26"/>
      <c r="H76" s="73"/>
      <c r="I76" s="74"/>
      <c r="J76" s="26"/>
      <c r="K76" s="263"/>
      <c r="L76" s="26"/>
      <c r="M76" s="26"/>
      <c r="N76" s="26"/>
      <c r="O76" s="26"/>
      <c r="P76" s="182"/>
      <c r="Q76" s="26"/>
      <c r="R76" s="263"/>
      <c r="S76" s="26"/>
      <c r="T76" s="26"/>
      <c r="U76" s="26"/>
      <c r="V76" s="183"/>
      <c r="W76" s="26"/>
      <c r="X76" s="361" t="s">
        <v>12</v>
      </c>
      <c r="Y76" s="361"/>
      <c r="Z76" s="361"/>
      <c r="AA76" s="376"/>
      <c r="AB76" s="39"/>
      <c r="AC76" s="68"/>
      <c r="AD76" s="39"/>
      <c r="AE76" s="68"/>
      <c r="AF76" s="73"/>
      <c r="AG76" s="74"/>
      <c r="AH76" s="26"/>
      <c r="AI76" s="263"/>
      <c r="AJ76" s="26"/>
      <c r="AK76" s="26"/>
      <c r="AL76" s="26"/>
      <c r="AM76" s="73"/>
      <c r="AN76" s="74"/>
      <c r="AO76" s="342" t="s">
        <v>203</v>
      </c>
      <c r="AP76" s="342"/>
      <c r="AQ76" s="342"/>
      <c r="AR76" s="342"/>
      <c r="AS76" s="342"/>
      <c r="AT76" s="342"/>
      <c r="AU76" s="73"/>
      <c r="AV76" s="74"/>
      <c r="AW76" s="26"/>
      <c r="AX76" s="26"/>
      <c r="AY76" s="263"/>
      <c r="AZ76" s="26"/>
      <c r="BA76" s="26"/>
      <c r="BB76" s="73"/>
      <c r="BC76" s="74"/>
      <c r="BD76" s="342" t="s">
        <v>204</v>
      </c>
      <c r="BE76" s="342"/>
      <c r="BF76" s="342"/>
      <c r="BG76" s="342"/>
      <c r="BH76" s="342"/>
      <c r="BI76" s="342"/>
      <c r="BJ76" s="342"/>
      <c r="BK76" s="342"/>
      <c r="BL76" s="73"/>
      <c r="BM76" s="74"/>
      <c r="BN76" s="26" t="s">
        <v>62</v>
      </c>
      <c r="BO76" s="26"/>
      <c r="BP76" s="26"/>
      <c r="BQ76" s="69"/>
      <c r="BR76" s="69"/>
      <c r="BS76" s="194" t="s">
        <v>63</v>
      </c>
      <c r="BT76" s="183"/>
    </row>
    <row r="77" spans="1:72" x14ac:dyDescent="0.2">
      <c r="A77" s="74"/>
      <c r="B77" s="26"/>
      <c r="C77" s="26"/>
      <c r="D77" s="26"/>
      <c r="E77" s="263"/>
      <c r="F77" s="26"/>
      <c r="G77" s="26"/>
      <c r="H77" s="73"/>
      <c r="I77" s="74"/>
      <c r="J77" s="26" t="s">
        <v>205</v>
      </c>
      <c r="K77" s="263"/>
      <c r="L77" s="26"/>
      <c r="M77" s="26"/>
      <c r="N77" s="194" t="s">
        <v>63</v>
      </c>
      <c r="O77" s="26"/>
      <c r="P77" s="182"/>
      <c r="Q77" s="26" t="s">
        <v>206</v>
      </c>
      <c r="R77" s="263"/>
      <c r="S77" s="26"/>
      <c r="T77" s="26"/>
      <c r="U77" s="194" t="s">
        <v>63</v>
      </c>
      <c r="V77" s="183"/>
      <c r="W77" s="26"/>
      <c r="X77" s="361"/>
      <c r="Y77" s="361"/>
      <c r="Z77" s="361"/>
      <c r="AA77" s="376"/>
      <c r="AB77" s="38"/>
      <c r="AC77" s="70"/>
      <c r="AD77" s="38"/>
      <c r="AE77" s="70"/>
      <c r="AF77" s="73"/>
      <c r="AG77" s="74"/>
      <c r="AH77" s="26" t="s">
        <v>62</v>
      </c>
      <c r="AI77" s="263"/>
      <c r="AJ77" s="26"/>
      <c r="AK77" s="26"/>
      <c r="AL77" s="194" t="s">
        <v>63</v>
      </c>
      <c r="AM77" s="73"/>
      <c r="AN77" s="74"/>
      <c r="AO77" s="342" t="s">
        <v>92</v>
      </c>
      <c r="AP77" s="342"/>
      <c r="AQ77" s="342"/>
      <c r="AR77" s="342"/>
      <c r="AS77" s="342"/>
      <c r="AT77" s="342"/>
      <c r="AU77" s="73"/>
      <c r="AV77" s="74"/>
      <c r="AW77" s="26" t="s">
        <v>62</v>
      </c>
      <c r="AX77" s="26"/>
      <c r="AY77" s="263"/>
      <c r="AZ77" s="26"/>
      <c r="BA77" s="194" t="s">
        <v>63</v>
      </c>
      <c r="BB77" s="73"/>
      <c r="BC77" s="74"/>
      <c r="BD77" s="342" t="s">
        <v>207</v>
      </c>
      <c r="BE77" s="342"/>
      <c r="BF77" s="342"/>
      <c r="BG77" s="342"/>
      <c r="BH77" s="342"/>
      <c r="BI77" s="342"/>
      <c r="BJ77" s="342"/>
      <c r="BK77" s="342"/>
      <c r="BL77" s="73"/>
      <c r="BM77" s="74"/>
      <c r="BN77" s="26"/>
      <c r="BO77" s="378" t="s">
        <v>219</v>
      </c>
      <c r="BP77" s="378"/>
      <c r="BQ77" s="378"/>
      <c r="BR77" s="378"/>
      <c r="BS77" s="26"/>
      <c r="BT77" s="183"/>
    </row>
    <row r="78" spans="1:72" ht="6" customHeight="1" x14ac:dyDescent="0.2">
      <c r="A78" s="74"/>
      <c r="B78" s="26"/>
      <c r="C78" s="26"/>
      <c r="D78" s="26"/>
      <c r="E78" s="263"/>
      <c r="F78" s="26"/>
      <c r="G78" s="26"/>
      <c r="H78" s="73"/>
      <c r="I78" s="74"/>
      <c r="J78" s="26"/>
      <c r="K78" s="263"/>
      <c r="L78" s="26"/>
      <c r="M78" s="26"/>
      <c r="N78" s="26"/>
      <c r="O78" s="26"/>
      <c r="P78" s="182"/>
      <c r="Q78" s="26"/>
      <c r="R78" s="263"/>
      <c r="S78" s="26"/>
      <c r="T78" s="26"/>
      <c r="U78" s="26"/>
      <c r="V78" s="183"/>
      <c r="W78" s="26"/>
      <c r="X78" s="26"/>
      <c r="Y78" s="26"/>
      <c r="Z78" s="26"/>
      <c r="AA78" s="26"/>
      <c r="AB78" s="26"/>
      <c r="AC78" s="26"/>
      <c r="AD78" s="26"/>
      <c r="AE78" s="26"/>
      <c r="AF78" s="73"/>
      <c r="AG78" s="74"/>
      <c r="AH78" s="26"/>
      <c r="AI78" s="263"/>
      <c r="AJ78" s="26"/>
      <c r="AK78" s="26"/>
      <c r="AL78" s="26"/>
      <c r="AM78" s="73"/>
      <c r="AN78" s="74"/>
      <c r="AO78" s="26"/>
      <c r="AP78" s="26"/>
      <c r="AQ78" s="26"/>
      <c r="AR78" s="26"/>
      <c r="AS78" s="26"/>
      <c r="AT78" s="26"/>
      <c r="AU78" s="73"/>
      <c r="AV78" s="74"/>
      <c r="AW78" s="26"/>
      <c r="AX78" s="26"/>
      <c r="AY78" s="263"/>
      <c r="AZ78" s="26"/>
      <c r="BA78" s="26"/>
      <c r="BB78" s="73"/>
      <c r="BC78" s="74"/>
      <c r="BD78" s="26"/>
      <c r="BE78" s="26"/>
      <c r="BF78" s="26"/>
      <c r="BG78" s="26"/>
      <c r="BH78" s="26"/>
      <c r="BI78" s="26"/>
      <c r="BJ78" s="26"/>
      <c r="BK78" s="26"/>
      <c r="BL78" s="73"/>
      <c r="BM78" s="74"/>
      <c r="BN78" s="26"/>
      <c r="BO78" s="378"/>
      <c r="BP78" s="378"/>
      <c r="BQ78" s="378"/>
      <c r="BR78" s="378"/>
      <c r="BS78" s="26"/>
      <c r="BT78" s="183"/>
    </row>
    <row r="79" spans="1:72" x14ac:dyDescent="0.2">
      <c r="A79" s="74"/>
      <c r="B79" s="26"/>
      <c r="C79" s="26"/>
      <c r="D79" s="26"/>
      <c r="E79" s="263"/>
      <c r="F79" s="26"/>
      <c r="G79" s="26"/>
      <c r="H79" s="73"/>
      <c r="I79" s="74"/>
      <c r="J79" s="191"/>
      <c r="K79" s="191"/>
      <c r="L79" s="191"/>
      <c r="M79" s="191"/>
      <c r="N79" s="191"/>
      <c r="O79" s="26"/>
      <c r="P79" s="182"/>
      <c r="Q79" s="191"/>
      <c r="R79" s="191"/>
      <c r="S79" s="191"/>
      <c r="T79" s="191"/>
      <c r="U79" s="191"/>
      <c r="V79" s="183"/>
      <c r="W79" s="26"/>
      <c r="X79" s="361" t="s">
        <v>13</v>
      </c>
      <c r="Y79" s="361"/>
      <c r="Z79" s="361"/>
      <c r="AA79" s="376"/>
      <c r="AB79" s="39"/>
      <c r="AC79" s="68"/>
      <c r="AD79" s="39"/>
      <c r="AE79" s="68"/>
      <c r="AF79" s="73"/>
      <c r="AG79" s="74"/>
      <c r="AH79" s="26" t="s">
        <v>64</v>
      </c>
      <c r="AI79" s="263"/>
      <c r="AJ79" s="26"/>
      <c r="AK79" s="26"/>
      <c r="AL79" s="194" t="s">
        <v>65</v>
      </c>
      <c r="AM79" s="73"/>
      <c r="AN79" s="74"/>
      <c r="AO79" s="26"/>
      <c r="AP79" s="39"/>
      <c r="AQ79" s="68"/>
      <c r="AR79" s="39"/>
      <c r="AS79" s="68"/>
      <c r="AT79" s="191"/>
      <c r="AU79" s="73"/>
      <c r="AV79" s="74"/>
      <c r="AW79" s="191"/>
      <c r="AX79" s="191"/>
      <c r="AY79" s="191"/>
      <c r="AZ79" s="191"/>
      <c r="BA79" s="191"/>
      <c r="BB79" s="73"/>
      <c r="BC79" s="74"/>
      <c r="BD79" s="26"/>
      <c r="BE79" s="26"/>
      <c r="BF79" s="39"/>
      <c r="BG79" s="68"/>
      <c r="BH79" s="39"/>
      <c r="BI79" s="68"/>
      <c r="BJ79" s="74"/>
      <c r="BK79" s="26"/>
      <c r="BL79" s="73"/>
      <c r="BM79" s="74"/>
      <c r="BN79" s="191"/>
      <c r="BO79" s="378"/>
      <c r="BP79" s="378"/>
      <c r="BQ79" s="378"/>
      <c r="BR79" s="378"/>
      <c r="BS79" s="191"/>
      <c r="BT79" s="183"/>
    </row>
    <row r="80" spans="1:72" x14ac:dyDescent="0.2">
      <c r="A80" s="74"/>
      <c r="B80" s="26"/>
      <c r="C80" s="26"/>
      <c r="D80" s="26"/>
      <c r="E80" s="263"/>
      <c r="F80" s="26"/>
      <c r="G80" s="26"/>
      <c r="H80" s="73"/>
      <c r="I80" s="74"/>
      <c r="J80" s="26" t="s">
        <v>208</v>
      </c>
      <c r="K80" s="263"/>
      <c r="L80" s="26"/>
      <c r="M80" s="26"/>
      <c r="N80" s="194" t="s">
        <v>65</v>
      </c>
      <c r="O80" s="26"/>
      <c r="P80" s="182"/>
      <c r="Q80" s="26" t="s">
        <v>209</v>
      </c>
      <c r="R80" s="263"/>
      <c r="S80" s="26"/>
      <c r="T80" s="26"/>
      <c r="U80" s="194" t="s">
        <v>65</v>
      </c>
      <c r="V80" s="183"/>
      <c r="W80" s="26"/>
      <c r="X80" s="361"/>
      <c r="Y80" s="361"/>
      <c r="Z80" s="361"/>
      <c r="AA80" s="376"/>
      <c r="AB80" s="38"/>
      <c r="AC80" s="70"/>
      <c r="AD80" s="38"/>
      <c r="AE80" s="70"/>
      <c r="AF80" s="73"/>
      <c r="AG80" s="74"/>
      <c r="AH80" s="26"/>
      <c r="AI80" s="263"/>
      <c r="AJ80" s="26"/>
      <c r="AK80" s="26"/>
      <c r="AL80" s="26"/>
      <c r="AM80" s="73"/>
      <c r="AN80" s="74"/>
      <c r="AO80" s="26"/>
      <c r="AP80" s="38"/>
      <c r="AQ80" s="70"/>
      <c r="AR80" s="38"/>
      <c r="AS80" s="70"/>
      <c r="AT80" s="191"/>
      <c r="AU80" s="73"/>
      <c r="AV80" s="74"/>
      <c r="AW80" s="26" t="s">
        <v>64</v>
      </c>
      <c r="AX80" s="26"/>
      <c r="AY80" s="263"/>
      <c r="AZ80" s="26"/>
      <c r="BA80" s="194" t="s">
        <v>65</v>
      </c>
      <c r="BB80" s="73"/>
      <c r="BC80" s="74"/>
      <c r="BD80" s="26"/>
      <c r="BE80" s="26"/>
      <c r="BF80" s="38"/>
      <c r="BG80" s="70"/>
      <c r="BH80" s="38"/>
      <c r="BI80" s="70"/>
      <c r="BJ80" s="74"/>
      <c r="BK80" s="26"/>
      <c r="BL80" s="73"/>
      <c r="BM80" s="74"/>
      <c r="BN80" s="191"/>
      <c r="BO80" s="191"/>
      <c r="BP80" s="191"/>
      <c r="BQ80" s="191"/>
      <c r="BR80" s="191"/>
      <c r="BS80" s="191"/>
      <c r="BT80" s="183"/>
    </row>
    <row r="81" spans="1:72" ht="6" customHeight="1" x14ac:dyDescent="0.2">
      <c r="A81" s="74"/>
      <c r="B81" s="26"/>
      <c r="C81" s="26"/>
      <c r="D81" s="26"/>
      <c r="E81" s="263"/>
      <c r="F81" s="26"/>
      <c r="G81" s="26"/>
      <c r="H81" s="73"/>
      <c r="I81" s="74"/>
      <c r="J81" s="191"/>
      <c r="K81" s="191"/>
      <c r="L81" s="191"/>
      <c r="M81" s="191"/>
      <c r="N81" s="191"/>
      <c r="O81" s="26"/>
      <c r="P81" s="182"/>
      <c r="Q81" s="191"/>
      <c r="R81" s="191"/>
      <c r="S81" s="191"/>
      <c r="T81" s="191"/>
      <c r="U81" s="191"/>
      <c r="V81" s="183"/>
      <c r="W81" s="26"/>
      <c r="X81" s="191"/>
      <c r="Y81" s="26"/>
      <c r="Z81" s="26"/>
      <c r="AA81" s="26"/>
      <c r="AB81" s="26"/>
      <c r="AC81" s="26"/>
      <c r="AD81" s="26"/>
      <c r="AE81" s="26"/>
      <c r="AF81" s="73"/>
      <c r="AG81" s="74"/>
      <c r="AH81" s="26"/>
      <c r="AI81" s="263"/>
      <c r="AJ81" s="26"/>
      <c r="AK81" s="26"/>
      <c r="AL81" s="191"/>
      <c r="AM81" s="73"/>
      <c r="AN81" s="74"/>
      <c r="AO81" s="26"/>
      <c r="AP81" s="26"/>
      <c r="AQ81" s="26"/>
      <c r="AR81" s="26"/>
      <c r="AS81" s="26"/>
      <c r="AT81" s="26"/>
      <c r="AU81" s="73"/>
      <c r="AV81" s="74"/>
      <c r="AW81" s="191"/>
      <c r="AX81" s="191"/>
      <c r="AY81" s="191"/>
      <c r="AZ81" s="191"/>
      <c r="BA81" s="191"/>
      <c r="BB81" s="73"/>
      <c r="BC81" s="74"/>
      <c r="BD81" s="26"/>
      <c r="BE81" s="26"/>
      <c r="BF81" s="26"/>
      <c r="BG81" s="26"/>
      <c r="BH81" s="26"/>
      <c r="BI81" s="26"/>
      <c r="BJ81" s="26"/>
      <c r="BK81" s="26"/>
      <c r="BL81" s="73"/>
      <c r="BM81" s="74"/>
      <c r="BN81" s="26"/>
      <c r="BO81" s="26"/>
      <c r="BP81" s="26"/>
      <c r="BQ81" s="26"/>
      <c r="BR81" s="26"/>
      <c r="BS81" s="26"/>
      <c r="BT81" s="183"/>
    </row>
    <row r="82" spans="1:72" ht="11.25" customHeight="1" x14ac:dyDescent="0.2">
      <c r="A82" s="74"/>
      <c r="B82" s="26"/>
      <c r="C82" s="26"/>
      <c r="D82" s="26"/>
      <c r="E82" s="263"/>
      <c r="F82" s="26"/>
      <c r="G82" s="26"/>
      <c r="H82" s="73"/>
      <c r="I82" s="74"/>
      <c r="J82" s="191"/>
      <c r="K82" s="191"/>
      <c r="L82" s="191"/>
      <c r="M82" s="191"/>
      <c r="N82" s="191"/>
      <c r="O82" s="26"/>
      <c r="P82" s="182"/>
      <c r="Q82" s="191"/>
      <c r="R82" s="191"/>
      <c r="S82" s="191"/>
      <c r="T82" s="191"/>
      <c r="U82" s="191"/>
      <c r="V82" s="183"/>
      <c r="W82" s="26"/>
      <c r="X82" s="39"/>
      <c r="Y82" s="68"/>
      <c r="Z82" s="39"/>
      <c r="AA82" s="68"/>
      <c r="AB82" s="39"/>
      <c r="AC82" s="68"/>
      <c r="AD82" s="39"/>
      <c r="AE82" s="68"/>
      <c r="AF82" s="73"/>
      <c r="AG82" s="74"/>
      <c r="AH82" s="375" t="s">
        <v>344</v>
      </c>
      <c r="AI82" s="375"/>
      <c r="AJ82" s="375"/>
      <c r="AK82" s="375"/>
      <c r="AL82" s="375"/>
      <c r="AM82" s="73"/>
      <c r="AN82" s="74"/>
      <c r="AO82" s="191"/>
      <c r="AP82" s="191"/>
      <c r="AQ82" s="191"/>
      <c r="AR82" s="191"/>
      <c r="AS82" s="191"/>
      <c r="AT82" s="191"/>
      <c r="AU82" s="73"/>
      <c r="AV82" s="74"/>
      <c r="AW82" s="191"/>
      <c r="AX82" s="191"/>
      <c r="AY82" s="191"/>
      <c r="AZ82" s="191"/>
      <c r="BA82" s="191"/>
      <c r="BB82" s="73"/>
      <c r="BC82" s="74"/>
      <c r="BD82" s="26"/>
      <c r="BE82" s="191"/>
      <c r="BF82" s="191"/>
      <c r="BG82" s="191"/>
      <c r="BH82" s="191"/>
      <c r="BI82" s="191"/>
      <c r="BJ82" s="191"/>
      <c r="BK82" s="191"/>
      <c r="BL82" s="73"/>
      <c r="BM82" s="74"/>
      <c r="BN82" s="26" t="s">
        <v>64</v>
      </c>
      <c r="BO82" s="26"/>
      <c r="BP82" s="69" t="s">
        <v>7</v>
      </c>
      <c r="BQ82" s="69"/>
      <c r="BR82" s="69"/>
      <c r="BS82" s="194" t="s">
        <v>65</v>
      </c>
      <c r="BT82" s="183"/>
    </row>
    <row r="83" spans="1:72" ht="11.25" customHeight="1" x14ac:dyDescent="0.2">
      <c r="A83" s="74"/>
      <c r="B83" s="26"/>
      <c r="C83" s="26"/>
      <c r="D83" s="26"/>
      <c r="E83" s="263"/>
      <c r="F83" s="26"/>
      <c r="G83" s="26"/>
      <c r="H83" s="73"/>
      <c r="I83" s="74"/>
      <c r="J83" s="26"/>
      <c r="K83" s="263"/>
      <c r="L83" s="26"/>
      <c r="M83" s="26"/>
      <c r="N83" s="26"/>
      <c r="O83" s="26"/>
      <c r="P83" s="182"/>
      <c r="Q83" s="26"/>
      <c r="R83" s="263"/>
      <c r="S83" s="26"/>
      <c r="T83" s="26"/>
      <c r="U83" s="26"/>
      <c r="V83" s="183"/>
      <c r="W83" s="26"/>
      <c r="X83" s="38"/>
      <c r="Y83" s="70"/>
      <c r="Z83" s="38"/>
      <c r="AA83" s="70"/>
      <c r="AB83" s="38"/>
      <c r="AC83" s="70"/>
      <c r="AD83" s="38"/>
      <c r="AE83" s="70"/>
      <c r="AF83" s="73"/>
      <c r="AG83" s="74"/>
      <c r="AH83" s="375"/>
      <c r="AI83" s="375"/>
      <c r="AJ83" s="375"/>
      <c r="AK83" s="375"/>
      <c r="AL83" s="375"/>
      <c r="AM83" s="73"/>
      <c r="AN83" s="74"/>
      <c r="AO83" s="191"/>
      <c r="AP83" s="191"/>
      <c r="AQ83" s="191"/>
      <c r="AR83" s="191"/>
      <c r="AS83" s="191"/>
      <c r="AT83" s="191"/>
      <c r="AU83" s="73"/>
      <c r="AV83" s="74"/>
      <c r="AW83" s="26"/>
      <c r="AX83" s="26"/>
      <c r="AY83" s="263"/>
      <c r="AZ83" s="26"/>
      <c r="BA83" s="26"/>
      <c r="BB83" s="73"/>
      <c r="BC83" s="74"/>
      <c r="BD83" s="26"/>
      <c r="BE83" s="191"/>
      <c r="BF83" s="26"/>
      <c r="BG83" s="191"/>
      <c r="BH83" s="191"/>
      <c r="BI83" s="191"/>
      <c r="BJ83" s="191"/>
      <c r="BK83" s="191"/>
      <c r="BL83" s="73"/>
      <c r="BM83" s="74"/>
      <c r="BN83" s="191"/>
      <c r="BO83" s="360" t="s">
        <v>210</v>
      </c>
      <c r="BP83" s="360"/>
      <c r="BQ83" s="360"/>
      <c r="BR83" s="360"/>
      <c r="BS83" s="295"/>
      <c r="BT83" s="183"/>
    </row>
    <row r="84" spans="1:72" x14ac:dyDescent="0.2">
      <c r="A84" s="74"/>
      <c r="B84" s="26"/>
      <c r="C84" s="26"/>
      <c r="D84" s="26"/>
      <c r="E84" s="263"/>
      <c r="F84" s="26"/>
      <c r="G84" s="26"/>
      <c r="H84" s="73"/>
      <c r="I84" s="74"/>
      <c r="J84" s="26"/>
      <c r="K84" s="263"/>
      <c r="L84" s="26"/>
      <c r="M84" s="26"/>
      <c r="N84" s="26"/>
      <c r="O84" s="26"/>
      <c r="P84" s="182"/>
      <c r="Q84" s="26"/>
      <c r="R84" s="263"/>
      <c r="S84" s="26"/>
      <c r="T84" s="26"/>
      <c r="U84" s="26"/>
      <c r="V84" s="183"/>
      <c r="W84" s="26"/>
      <c r="X84" s="337" t="s">
        <v>14</v>
      </c>
      <c r="Y84" s="337"/>
      <c r="Z84" s="337"/>
      <c r="AA84" s="337"/>
      <c r="AB84" s="337"/>
      <c r="AC84" s="337"/>
      <c r="AD84" s="337"/>
      <c r="AE84" s="337"/>
      <c r="AF84" s="73"/>
      <c r="AG84" s="74"/>
      <c r="AH84" s="191"/>
      <c r="AI84" s="191"/>
      <c r="AJ84" s="191"/>
      <c r="AK84" s="191"/>
      <c r="AL84" s="191"/>
      <c r="AM84" s="73"/>
      <c r="AN84" s="74"/>
      <c r="AO84" s="26"/>
      <c r="AP84" s="26"/>
      <c r="AQ84" s="26"/>
      <c r="AR84" s="26"/>
      <c r="AS84" s="26"/>
      <c r="AT84" s="26"/>
      <c r="AU84" s="73"/>
      <c r="AV84" s="74"/>
      <c r="AW84" s="26"/>
      <c r="AX84" s="26"/>
      <c r="AY84" s="263"/>
      <c r="AZ84" s="26"/>
      <c r="BA84" s="26"/>
      <c r="BB84" s="73"/>
      <c r="BC84" s="74"/>
      <c r="BD84" s="26"/>
      <c r="BE84" s="26"/>
      <c r="BF84" s="191"/>
      <c r="BG84" s="26"/>
      <c r="BH84" s="26"/>
      <c r="BI84" s="26"/>
      <c r="BJ84" s="26"/>
      <c r="BK84" s="26"/>
      <c r="BL84" s="73"/>
      <c r="BM84" s="74"/>
      <c r="BN84" s="292"/>
      <c r="BO84" s="360"/>
      <c r="BP84" s="360"/>
      <c r="BQ84" s="360"/>
      <c r="BR84" s="360"/>
      <c r="BS84" s="191"/>
      <c r="BT84" s="183"/>
    </row>
    <row r="85" spans="1:72" ht="6" customHeight="1" x14ac:dyDescent="0.2">
      <c r="A85" s="38"/>
      <c r="B85" s="28"/>
      <c r="C85" s="28"/>
      <c r="D85" s="28"/>
      <c r="E85" s="28"/>
      <c r="F85" s="28"/>
      <c r="G85" s="28"/>
      <c r="H85" s="70"/>
      <c r="I85" s="38"/>
      <c r="J85" s="28"/>
      <c r="K85" s="28"/>
      <c r="L85" s="28"/>
      <c r="M85" s="28"/>
      <c r="N85" s="28"/>
      <c r="O85" s="28"/>
      <c r="P85" s="220"/>
      <c r="Q85" s="28"/>
      <c r="R85" s="28"/>
      <c r="S85" s="28"/>
      <c r="T85" s="28"/>
      <c r="U85" s="28"/>
      <c r="V85" s="221"/>
      <c r="W85" s="28"/>
      <c r="X85" s="28"/>
      <c r="Y85" s="28"/>
      <c r="Z85" s="28"/>
      <c r="AA85" s="28"/>
      <c r="AB85" s="28"/>
      <c r="AC85" s="28"/>
      <c r="AD85" s="28"/>
      <c r="AE85" s="28"/>
      <c r="AF85" s="70"/>
      <c r="AG85" s="38"/>
      <c r="AH85" s="28"/>
      <c r="AI85" s="28"/>
      <c r="AJ85" s="28"/>
      <c r="AK85" s="28"/>
      <c r="AL85" s="28"/>
      <c r="AM85" s="70"/>
      <c r="AN85" s="38"/>
      <c r="AO85" s="28"/>
      <c r="AP85" s="28"/>
      <c r="AQ85" s="28"/>
      <c r="AR85" s="28"/>
      <c r="AS85" s="28"/>
      <c r="AT85" s="28"/>
      <c r="AU85" s="70"/>
      <c r="AV85" s="38"/>
      <c r="AW85" s="28"/>
      <c r="AX85" s="28"/>
      <c r="AY85" s="28"/>
      <c r="AZ85" s="28"/>
      <c r="BA85" s="28"/>
      <c r="BB85" s="70"/>
      <c r="BC85" s="38"/>
      <c r="BD85" s="28"/>
      <c r="BE85" s="28"/>
      <c r="BF85" s="28"/>
      <c r="BG85" s="28"/>
      <c r="BH85" s="28"/>
      <c r="BI85" s="28"/>
      <c r="BJ85" s="28"/>
      <c r="BK85" s="28"/>
      <c r="BL85" s="70"/>
      <c r="BM85" s="38"/>
      <c r="BN85" s="28"/>
      <c r="BO85" s="28"/>
      <c r="BP85" s="28"/>
      <c r="BQ85" s="28"/>
      <c r="BR85" s="28"/>
      <c r="BS85" s="28"/>
      <c r="BT85" s="221"/>
    </row>
    <row r="86" spans="1:72" ht="6"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row>
  </sheetData>
  <sheetProtection formatCells="0" formatRows="0" insertRows="0" deleteRows="0"/>
  <mergeCells count="75">
    <mergeCell ref="BO44:BR46"/>
    <mergeCell ref="F4:BS5"/>
    <mergeCell ref="BO77:BR79"/>
    <mergeCell ref="X79:AA80"/>
    <mergeCell ref="AH82:AL83"/>
    <mergeCell ref="AH60:AL61"/>
    <mergeCell ref="BO61:BR62"/>
    <mergeCell ref="X62:AE62"/>
    <mergeCell ref="BO50:BR51"/>
    <mergeCell ref="X54:AA55"/>
    <mergeCell ref="AO54:AT54"/>
    <mergeCell ref="AO55:AT55"/>
    <mergeCell ref="BO55:BR57"/>
    <mergeCell ref="X57:AA58"/>
    <mergeCell ref="BN11:BS11"/>
    <mergeCell ref="AW11:BA11"/>
    <mergeCell ref="X84:AE84"/>
    <mergeCell ref="X76:AA77"/>
    <mergeCell ref="AO76:AT76"/>
    <mergeCell ref="AO77:AT77"/>
    <mergeCell ref="BO66:BR68"/>
    <mergeCell ref="X68:AA69"/>
    <mergeCell ref="AH71:AL72"/>
    <mergeCell ref="BO72:BR73"/>
    <mergeCell ref="X73:AE73"/>
    <mergeCell ref="X65:AA66"/>
    <mergeCell ref="AO65:AT65"/>
    <mergeCell ref="AO66:AT66"/>
    <mergeCell ref="BD77:BK77"/>
    <mergeCell ref="BO83:BR84"/>
    <mergeCell ref="A1:BT1"/>
    <mergeCell ref="AO25:AT29"/>
    <mergeCell ref="BD14:BK29"/>
    <mergeCell ref="BN14:BS29"/>
    <mergeCell ref="BD33:BK33"/>
    <mergeCell ref="BD32:BK32"/>
    <mergeCell ref="B4:D4"/>
    <mergeCell ref="F6:BS8"/>
    <mergeCell ref="AO12:AT12"/>
    <mergeCell ref="BD12:BK12"/>
    <mergeCell ref="AH11:AL11"/>
    <mergeCell ref="X11:AE11"/>
    <mergeCell ref="Q11:U11"/>
    <mergeCell ref="J11:N11"/>
    <mergeCell ref="B11:G11"/>
    <mergeCell ref="BD11:BK11"/>
    <mergeCell ref="AO11:AT11"/>
    <mergeCell ref="AH14:AL29"/>
    <mergeCell ref="AO14:AT24"/>
    <mergeCell ref="AW14:BA29"/>
    <mergeCell ref="B14:G23"/>
    <mergeCell ref="B24:G29"/>
    <mergeCell ref="X14:AE29"/>
    <mergeCell ref="J14:N29"/>
    <mergeCell ref="Q14:U29"/>
    <mergeCell ref="BD39:BK39"/>
    <mergeCell ref="X40:AE40"/>
    <mergeCell ref="X51:AE51"/>
    <mergeCell ref="AH39:AL40"/>
    <mergeCell ref="AO32:AT32"/>
    <mergeCell ref="AO43:AT43"/>
    <mergeCell ref="AO44:AT44"/>
    <mergeCell ref="AH49:AL50"/>
    <mergeCell ref="X43:AA44"/>
    <mergeCell ref="X46:AA47"/>
    <mergeCell ref="X35:AA36"/>
    <mergeCell ref="X32:AA33"/>
    <mergeCell ref="AO33:AT33"/>
    <mergeCell ref="BD43:BK43"/>
    <mergeCell ref="BD44:BK44"/>
    <mergeCell ref="BD54:BK54"/>
    <mergeCell ref="BD55:BK55"/>
    <mergeCell ref="BD65:BK65"/>
    <mergeCell ref="BD66:BK66"/>
    <mergeCell ref="BD76:BK76"/>
  </mergeCells>
  <printOptions horizontalCentered="1"/>
  <pageMargins left="0.25" right="0.25" top="0.25" bottom="0.25" header="0.3" footer="0.3"/>
  <pageSetup paperSize="9" orientation="portrait" r:id="rId1"/>
  <headerFooter>
    <oddFooter>&amp;CW-&amp;P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66CC"/>
  </sheetPr>
  <dimension ref="A1:AR44"/>
  <sheetViews>
    <sheetView tabSelected="1" view="pageBreakPreview" topLeftCell="A10" zoomScaleNormal="100" zoomScaleSheetLayoutView="100" workbookViewId="0">
      <selection activeCell="E34" sqref="E34:AL34"/>
    </sheetView>
  </sheetViews>
  <sheetFormatPr defaultColWidth="2.83203125" defaultRowHeight="11.25" x14ac:dyDescent="0.2"/>
  <cols>
    <col min="1" max="1" width="1.83203125" style="151" customWidth="1"/>
    <col min="2" max="2" width="4.83203125" style="169" customWidth="1"/>
    <col min="3" max="4" width="1.83203125" style="151" customWidth="1"/>
    <col min="5" max="20" width="2.83203125" style="151"/>
    <col min="21" max="22" width="1.83203125" style="151" customWidth="1"/>
    <col min="23" max="26" width="2.83203125" style="151"/>
    <col min="27" max="27" width="2.83203125" style="151" customWidth="1"/>
    <col min="28" max="33" width="2.83203125" style="151"/>
    <col min="34" max="34" width="2.83203125" style="151" customWidth="1"/>
    <col min="35" max="38" width="2.83203125" style="151"/>
    <col min="39" max="39" width="1.83203125" style="190" customWidth="1"/>
    <col min="40" max="41" width="1.83203125" style="151" customWidth="1"/>
    <col min="42" max="42" width="4.83203125" style="59" customWidth="1"/>
    <col min="43" max="43" width="1.83203125" style="151" customWidth="1"/>
    <col min="44" max="16384" width="2.83203125" style="151"/>
  </cols>
  <sheetData>
    <row r="1" spans="1:43" s="59" customFormat="1" x14ac:dyDescent="0.2">
      <c r="A1" s="364" t="s">
        <v>195</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row>
    <row r="2" spans="1:43" ht="6" customHeight="1" x14ac:dyDescent="0.2">
      <c r="A2" s="26"/>
      <c r="B2" s="29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L2" s="190"/>
      <c r="AM2" s="151"/>
    </row>
    <row r="3" spans="1:43" s="191" customFormat="1" ht="11.25" customHeight="1" thickBot="1" x14ac:dyDescent="0.25">
      <c r="A3" s="125"/>
      <c r="B3" s="290" t="s">
        <v>47</v>
      </c>
      <c r="C3" s="127"/>
      <c r="D3" s="128"/>
      <c r="E3" s="366" t="s">
        <v>48</v>
      </c>
      <c r="F3" s="366"/>
      <c r="G3" s="366"/>
      <c r="H3" s="366"/>
      <c r="I3" s="366"/>
      <c r="J3" s="366"/>
      <c r="K3" s="366"/>
      <c r="L3" s="366"/>
      <c r="M3" s="366"/>
      <c r="N3" s="366"/>
      <c r="O3" s="366"/>
      <c r="P3" s="366"/>
      <c r="Q3" s="366"/>
      <c r="R3" s="366"/>
      <c r="S3" s="366"/>
      <c r="T3" s="366"/>
      <c r="U3" s="125"/>
      <c r="V3" s="128"/>
      <c r="W3" s="366" t="s">
        <v>49</v>
      </c>
      <c r="X3" s="366"/>
      <c r="Y3" s="366"/>
      <c r="Z3" s="366"/>
      <c r="AA3" s="366"/>
      <c r="AB3" s="366"/>
      <c r="AC3" s="366"/>
      <c r="AD3" s="366"/>
      <c r="AE3" s="366"/>
      <c r="AF3" s="366"/>
      <c r="AG3" s="366"/>
      <c r="AH3" s="366"/>
      <c r="AI3" s="366"/>
      <c r="AJ3" s="366"/>
      <c r="AK3" s="366"/>
      <c r="AL3" s="366"/>
      <c r="AM3" s="127"/>
      <c r="AN3" s="128"/>
      <c r="AO3" s="366" t="s">
        <v>50</v>
      </c>
      <c r="AP3" s="366"/>
      <c r="AQ3" s="125"/>
    </row>
    <row r="4" spans="1:43" s="59" customFormat="1" ht="6" customHeight="1" x14ac:dyDescent="0.2">
      <c r="A4" s="26"/>
      <c r="B4" s="289"/>
      <c r="C4" s="73"/>
      <c r="D4" s="74"/>
      <c r="E4" s="26"/>
      <c r="F4" s="26"/>
      <c r="G4" s="26"/>
      <c r="H4" s="26"/>
      <c r="I4" s="26"/>
      <c r="J4" s="26"/>
      <c r="K4" s="26"/>
      <c r="L4" s="26"/>
      <c r="M4" s="26"/>
      <c r="N4" s="26"/>
      <c r="O4" s="26"/>
      <c r="P4" s="26"/>
      <c r="Q4" s="26"/>
      <c r="R4" s="26"/>
      <c r="S4" s="26"/>
      <c r="T4" s="26"/>
      <c r="U4" s="68"/>
      <c r="V4" s="39"/>
      <c r="W4" s="26"/>
      <c r="X4" s="26"/>
      <c r="Y4" s="26"/>
      <c r="Z4" s="26"/>
      <c r="AA4" s="26"/>
      <c r="AB4" s="26"/>
      <c r="AC4" s="26"/>
      <c r="AD4" s="26"/>
      <c r="AE4" s="26"/>
      <c r="AF4" s="26"/>
      <c r="AG4" s="26"/>
      <c r="AH4" s="26"/>
      <c r="AI4" s="26"/>
      <c r="AJ4" s="26"/>
      <c r="AK4" s="26"/>
      <c r="AL4" s="26"/>
      <c r="AM4" s="73"/>
      <c r="AN4" s="74"/>
      <c r="AO4" s="26"/>
      <c r="AP4" s="295"/>
      <c r="AQ4" s="26"/>
    </row>
    <row r="5" spans="1:43" s="59" customFormat="1" ht="11.25" customHeight="1" x14ac:dyDescent="0.2">
      <c r="A5" s="26"/>
      <c r="B5" s="173">
        <v>222</v>
      </c>
      <c r="C5" s="132"/>
      <c r="D5" s="133"/>
      <c r="E5" s="367" t="str">
        <f ca="1">VLOOKUP(INDIRECT(ADDRESS(ROW(),COLUMN()-3)),Language_Translations,MATCH(Language_Selected,Language_Options,0),FALSE)</f>
        <v>Have you had any live births since the birth of (NAME OF MOST RECENT BIRTH)?”</v>
      </c>
      <c r="F5" s="367"/>
      <c r="G5" s="367"/>
      <c r="H5" s="367"/>
      <c r="I5" s="367"/>
      <c r="J5" s="367"/>
      <c r="K5" s="367"/>
      <c r="L5" s="367"/>
      <c r="M5" s="367"/>
      <c r="N5" s="367"/>
      <c r="O5" s="367"/>
      <c r="P5" s="367"/>
      <c r="Q5" s="367"/>
      <c r="R5" s="367"/>
      <c r="S5" s="367"/>
      <c r="T5" s="367"/>
      <c r="U5" s="73"/>
      <c r="V5" s="74"/>
      <c r="W5" s="24" t="s">
        <v>62</v>
      </c>
      <c r="X5" s="24"/>
      <c r="Y5" s="153" t="s">
        <v>7</v>
      </c>
      <c r="Z5" s="153"/>
      <c r="AA5" s="153"/>
      <c r="AB5" s="153"/>
      <c r="AC5" s="153"/>
      <c r="AD5" s="153"/>
      <c r="AE5" s="153"/>
      <c r="AF5" s="153"/>
      <c r="AG5" s="153"/>
      <c r="AH5" s="153"/>
      <c r="AI5" s="153"/>
      <c r="AJ5" s="153"/>
      <c r="AK5" s="153"/>
      <c r="AL5" s="149" t="s">
        <v>63</v>
      </c>
      <c r="AM5" s="73"/>
      <c r="AN5" s="74"/>
      <c r="AO5" s="26"/>
      <c r="AP5" s="295"/>
      <c r="AQ5" s="26"/>
    </row>
    <row r="6" spans="1:43" s="59" customFormat="1" ht="11.25" customHeight="1" x14ac:dyDescent="0.2">
      <c r="A6" s="26"/>
      <c r="B6" s="173"/>
      <c r="C6" s="132"/>
      <c r="D6" s="133"/>
      <c r="E6" s="367"/>
      <c r="F6" s="367"/>
      <c r="G6" s="367"/>
      <c r="H6" s="367"/>
      <c r="I6" s="367"/>
      <c r="J6" s="367"/>
      <c r="K6" s="367"/>
      <c r="L6" s="367"/>
      <c r="M6" s="367"/>
      <c r="N6" s="367"/>
      <c r="O6" s="367"/>
      <c r="P6" s="367"/>
      <c r="Q6" s="367"/>
      <c r="R6" s="367"/>
      <c r="S6" s="367"/>
      <c r="T6" s="367"/>
      <c r="U6" s="73"/>
      <c r="V6" s="74"/>
      <c r="W6" s="24"/>
      <c r="X6" s="24"/>
      <c r="Y6" s="153"/>
      <c r="Z6" s="153"/>
      <c r="AA6" s="153"/>
      <c r="AB6" s="153"/>
      <c r="AC6" s="153"/>
      <c r="AD6" s="153"/>
      <c r="AE6" s="153"/>
      <c r="AF6" s="153"/>
      <c r="AG6" s="153"/>
      <c r="AH6" s="153"/>
      <c r="AI6" s="153"/>
      <c r="AJ6" s="32" t="s">
        <v>226</v>
      </c>
      <c r="AL6" s="149"/>
      <c r="AM6" s="73"/>
      <c r="AN6" s="74"/>
      <c r="AO6" s="26"/>
      <c r="AP6" s="295"/>
      <c r="AQ6" s="26"/>
    </row>
    <row r="7" spans="1:43" s="59" customFormat="1" ht="11.25" customHeight="1" x14ac:dyDescent="0.2">
      <c r="A7" s="26"/>
      <c r="B7" s="253"/>
      <c r="C7" s="132"/>
      <c r="D7" s="133"/>
      <c r="E7" s="367"/>
      <c r="F7" s="367"/>
      <c r="G7" s="367"/>
      <c r="H7" s="367"/>
      <c r="I7" s="367"/>
      <c r="J7" s="367"/>
      <c r="K7" s="367"/>
      <c r="L7" s="367"/>
      <c r="M7" s="367"/>
      <c r="N7" s="367"/>
      <c r="O7" s="367"/>
      <c r="P7" s="367"/>
      <c r="Q7" s="367"/>
      <c r="R7" s="367"/>
      <c r="S7" s="367"/>
      <c r="T7" s="367"/>
      <c r="U7" s="73"/>
      <c r="V7" s="74"/>
      <c r="W7" s="24" t="s">
        <v>64</v>
      </c>
      <c r="X7" s="24"/>
      <c r="Y7" s="153" t="s">
        <v>7</v>
      </c>
      <c r="Z7" s="153"/>
      <c r="AA7" s="153"/>
      <c r="AB7" s="153"/>
      <c r="AC7" s="153"/>
      <c r="AD7" s="153"/>
      <c r="AE7" s="153"/>
      <c r="AF7" s="153"/>
      <c r="AG7" s="153"/>
      <c r="AH7" s="153"/>
      <c r="AI7" s="153"/>
      <c r="AJ7" s="153"/>
      <c r="AK7" s="153"/>
      <c r="AL7" s="149" t="s">
        <v>65</v>
      </c>
      <c r="AM7" s="73"/>
      <c r="AN7" s="74"/>
      <c r="AO7" s="26"/>
      <c r="AP7" s="295"/>
      <c r="AQ7" s="26"/>
    </row>
    <row r="8" spans="1:43" s="59" customFormat="1" ht="6" customHeight="1" thickBot="1" x14ac:dyDescent="0.25">
      <c r="A8" s="125"/>
      <c r="B8" s="290"/>
      <c r="C8" s="127"/>
      <c r="D8" s="128"/>
      <c r="E8" s="125"/>
      <c r="F8" s="125"/>
      <c r="G8" s="125"/>
      <c r="H8" s="125"/>
      <c r="I8" s="125"/>
      <c r="J8" s="125"/>
      <c r="K8" s="125"/>
      <c r="L8" s="125"/>
      <c r="M8" s="125"/>
      <c r="N8" s="125"/>
      <c r="O8" s="125"/>
      <c r="P8" s="125"/>
      <c r="Q8" s="125"/>
      <c r="R8" s="125"/>
      <c r="S8" s="125"/>
      <c r="T8" s="125"/>
      <c r="U8" s="127"/>
      <c r="V8" s="128"/>
      <c r="W8" s="125"/>
      <c r="X8" s="125"/>
      <c r="Y8" s="125"/>
      <c r="Z8" s="125"/>
      <c r="AA8" s="125"/>
      <c r="AB8" s="125"/>
      <c r="AC8" s="125"/>
      <c r="AD8" s="125"/>
      <c r="AE8" s="125"/>
      <c r="AF8" s="125"/>
      <c r="AG8" s="125"/>
      <c r="AH8" s="125"/>
      <c r="AI8" s="125"/>
      <c r="AJ8" s="125"/>
      <c r="AK8" s="125"/>
      <c r="AL8" s="125"/>
      <c r="AM8" s="127"/>
      <c r="AN8" s="128"/>
      <c r="AO8" s="125"/>
      <c r="AP8" s="125"/>
      <c r="AQ8" s="125"/>
    </row>
    <row r="9" spans="1:43" s="59" customFormat="1" ht="6" customHeight="1" x14ac:dyDescent="0.2">
      <c r="A9" s="177"/>
      <c r="B9" s="178"/>
      <c r="C9" s="179"/>
      <c r="D9" s="180"/>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79"/>
      <c r="AN9" s="180"/>
      <c r="AO9" s="1"/>
      <c r="AP9" s="1"/>
      <c r="AQ9" s="181"/>
    </row>
    <row r="10" spans="1:43" s="59" customFormat="1" ht="11.25" customHeight="1" x14ac:dyDescent="0.2">
      <c r="A10" s="182"/>
      <c r="B10" s="162">
        <v>223</v>
      </c>
      <c r="C10" s="73"/>
      <c r="D10" s="74"/>
      <c r="E10" s="374" t="s">
        <v>345</v>
      </c>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73"/>
      <c r="AN10" s="74"/>
      <c r="AO10" s="26"/>
      <c r="AP10" s="295"/>
      <c r="AQ10" s="183"/>
    </row>
    <row r="11" spans="1:43" s="59" customFormat="1" ht="6" customHeight="1" x14ac:dyDescent="0.2">
      <c r="A11" s="182"/>
      <c r="B11" s="289"/>
      <c r="C11" s="73"/>
      <c r="D11" s="74"/>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73"/>
      <c r="AN11" s="74"/>
      <c r="AO11" s="26"/>
      <c r="AP11" s="295"/>
      <c r="AQ11" s="183"/>
    </row>
    <row r="12" spans="1:43" s="59" customFormat="1" ht="11.25" customHeight="1" x14ac:dyDescent="0.2">
      <c r="A12" s="182"/>
      <c r="B12" s="289"/>
      <c r="C12" s="73"/>
      <c r="D12" s="74"/>
      <c r="E12" s="26"/>
      <c r="F12" s="26"/>
      <c r="G12" s="26"/>
      <c r="H12" s="92"/>
      <c r="I12" s="26"/>
      <c r="J12" s="26"/>
      <c r="K12" s="26"/>
      <c r="L12" s="26"/>
      <c r="M12" s="26"/>
      <c r="N12" s="36" t="s">
        <v>211</v>
      </c>
      <c r="O12" s="26"/>
      <c r="P12" s="26"/>
      <c r="Q12" s="92"/>
      <c r="R12" s="92"/>
      <c r="S12" s="92"/>
      <c r="T12" s="92"/>
      <c r="U12" s="26"/>
      <c r="V12" s="26"/>
      <c r="W12" s="26"/>
      <c r="X12" s="26"/>
      <c r="Y12" s="26"/>
      <c r="Z12" s="26"/>
      <c r="AA12" s="26"/>
      <c r="AB12" s="26"/>
      <c r="AC12" s="92"/>
      <c r="AD12" s="36" t="s">
        <v>212</v>
      </c>
      <c r="AE12" s="26"/>
      <c r="AF12" s="26"/>
      <c r="AG12" s="26"/>
      <c r="AH12" s="26"/>
      <c r="AI12" s="26"/>
      <c r="AJ12" s="26"/>
      <c r="AK12" s="26"/>
      <c r="AL12" s="26"/>
      <c r="AM12" s="73"/>
      <c r="AN12" s="74"/>
      <c r="AO12" s="26"/>
      <c r="AP12" s="295"/>
      <c r="AQ12" s="183"/>
    </row>
    <row r="13" spans="1:43" s="59" customFormat="1" ht="11.25" customHeight="1" x14ac:dyDescent="0.2">
      <c r="A13" s="182"/>
      <c r="B13" s="289"/>
      <c r="C13" s="73"/>
      <c r="D13" s="74"/>
      <c r="E13" s="26"/>
      <c r="F13" s="26"/>
      <c r="G13" s="26"/>
      <c r="H13" s="92"/>
      <c r="I13" s="26"/>
      <c r="J13" s="26"/>
      <c r="K13" s="26"/>
      <c r="L13" s="26"/>
      <c r="M13" s="26"/>
      <c r="N13" s="36" t="s">
        <v>213</v>
      </c>
      <c r="O13" s="26"/>
      <c r="P13" s="26"/>
      <c r="Q13" s="92"/>
      <c r="R13" s="92"/>
      <c r="S13" s="92"/>
      <c r="T13" s="92"/>
      <c r="U13" s="26"/>
      <c r="V13" s="26"/>
      <c r="W13" s="26"/>
      <c r="X13" s="26"/>
      <c r="Y13" s="26"/>
      <c r="Z13" s="26"/>
      <c r="AA13" s="26"/>
      <c r="AB13" s="26"/>
      <c r="AC13" s="92"/>
      <c r="AD13" s="36" t="s">
        <v>214</v>
      </c>
      <c r="AE13" s="26"/>
      <c r="AF13" s="26"/>
      <c r="AG13" s="26"/>
      <c r="AH13" s="26"/>
      <c r="AI13" s="26"/>
      <c r="AJ13" s="26"/>
      <c r="AK13" s="26"/>
      <c r="AL13" s="26"/>
      <c r="AM13" s="73"/>
      <c r="AN13" s="74"/>
      <c r="AO13" s="26"/>
      <c r="AP13" s="295"/>
      <c r="AQ13" s="183"/>
    </row>
    <row r="14" spans="1:43" s="59" customFormat="1" ht="11.25" customHeight="1" x14ac:dyDescent="0.2">
      <c r="A14" s="182"/>
      <c r="B14" s="289"/>
      <c r="C14" s="73"/>
      <c r="D14" s="74"/>
      <c r="E14" s="26"/>
      <c r="F14" s="26"/>
      <c r="G14" s="26"/>
      <c r="H14" s="26"/>
      <c r="I14" s="26"/>
      <c r="J14" s="26"/>
      <c r="K14" s="26"/>
      <c r="L14" s="26"/>
      <c r="M14" s="26"/>
      <c r="N14" s="26"/>
      <c r="O14" s="26"/>
      <c r="P14" s="26"/>
      <c r="Q14" s="92"/>
      <c r="R14" s="92"/>
      <c r="S14" s="92"/>
      <c r="T14" s="92"/>
      <c r="U14" s="26"/>
      <c r="V14" s="26"/>
      <c r="W14" s="26"/>
      <c r="X14" s="26"/>
      <c r="Y14" s="26"/>
      <c r="Z14" s="26"/>
      <c r="AA14" s="26"/>
      <c r="AB14" s="26"/>
      <c r="AC14" s="92"/>
      <c r="AD14" s="92"/>
      <c r="AE14" s="26"/>
      <c r="AF14" s="26"/>
      <c r="AG14" s="26"/>
      <c r="AH14" s="26"/>
      <c r="AI14" s="26"/>
      <c r="AJ14" s="26"/>
      <c r="AK14" s="26"/>
      <c r="AL14" s="26"/>
      <c r="AM14" s="73"/>
      <c r="AN14" s="74"/>
      <c r="AO14" s="26"/>
      <c r="AP14" s="295"/>
      <c r="AQ14" s="183"/>
    </row>
    <row r="15" spans="1:43" s="59" customFormat="1" ht="11.25" customHeight="1" x14ac:dyDescent="0.2">
      <c r="A15" s="182"/>
      <c r="B15" s="289"/>
      <c r="C15" s="73"/>
      <c r="D15" s="74"/>
      <c r="E15" s="26"/>
      <c r="F15" s="26"/>
      <c r="G15" s="26"/>
      <c r="H15" s="26"/>
      <c r="I15" s="26"/>
      <c r="J15" s="26"/>
      <c r="K15" s="26"/>
      <c r="L15" s="26"/>
      <c r="M15" s="26"/>
      <c r="N15" s="26"/>
      <c r="O15" s="26"/>
      <c r="P15" s="26"/>
      <c r="Q15" s="26"/>
      <c r="R15" s="26"/>
      <c r="S15" s="26"/>
      <c r="T15" s="26"/>
      <c r="U15" s="26"/>
      <c r="V15" s="26"/>
      <c r="W15" s="26"/>
      <c r="X15" s="26"/>
      <c r="Y15" s="26"/>
      <c r="Z15" s="26"/>
      <c r="AA15" s="26"/>
      <c r="AB15" s="26"/>
      <c r="AC15" s="92"/>
      <c r="AD15" s="36" t="s">
        <v>215</v>
      </c>
      <c r="AE15" s="26"/>
      <c r="AF15" s="26"/>
      <c r="AG15" s="26"/>
      <c r="AH15" s="26"/>
      <c r="AI15" s="26"/>
      <c r="AJ15" s="26"/>
      <c r="AK15" s="26"/>
      <c r="AL15" s="26"/>
      <c r="AM15" s="73"/>
      <c r="AN15" s="74"/>
      <c r="AO15" s="26"/>
      <c r="AP15" s="295"/>
      <c r="AQ15" s="183"/>
    </row>
    <row r="16" spans="1:43" s="59" customFormat="1" ht="6" customHeight="1" thickBot="1" x14ac:dyDescent="0.25">
      <c r="A16" s="184"/>
      <c r="B16" s="290"/>
      <c r="C16" s="127"/>
      <c r="D16" s="128"/>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7"/>
      <c r="AN16" s="128"/>
      <c r="AO16" s="125"/>
      <c r="AP16" s="125"/>
      <c r="AQ16" s="185"/>
    </row>
    <row r="17" spans="1:44" s="59" customFormat="1" ht="6" customHeight="1" x14ac:dyDescent="0.2">
      <c r="A17" s="177"/>
      <c r="B17" s="318"/>
      <c r="C17" s="179"/>
      <c r="D17" s="180"/>
      <c r="E17" s="217"/>
      <c r="F17" s="1"/>
      <c r="G17" s="1"/>
      <c r="H17" s="1"/>
      <c r="I17" s="1"/>
      <c r="J17" s="1"/>
      <c r="K17" s="1"/>
      <c r="L17" s="1"/>
      <c r="M17" s="1"/>
      <c r="N17" s="1"/>
      <c r="O17" s="1"/>
      <c r="P17" s="1"/>
      <c r="Q17" s="1"/>
      <c r="R17" s="1"/>
      <c r="S17" s="1"/>
      <c r="T17" s="1"/>
      <c r="U17" s="179"/>
      <c r="V17" s="180"/>
      <c r="W17" s="1"/>
      <c r="X17" s="1"/>
      <c r="Y17" s="1"/>
      <c r="Z17" s="1"/>
      <c r="AA17" s="1"/>
      <c r="AB17" s="1"/>
      <c r="AC17" s="1"/>
      <c r="AD17" s="1"/>
      <c r="AE17" s="1"/>
      <c r="AF17" s="1"/>
      <c r="AG17" s="1"/>
      <c r="AH17" s="1"/>
      <c r="AI17" s="1"/>
      <c r="AJ17" s="1"/>
      <c r="AK17" s="1"/>
      <c r="AL17" s="1"/>
      <c r="AM17" s="179"/>
      <c r="AN17" s="180"/>
      <c r="AO17" s="1"/>
      <c r="AP17" s="1"/>
      <c r="AQ17" s="181"/>
    </row>
    <row r="18" spans="1:44" s="59" customFormat="1" ht="11.25" customHeight="1" x14ac:dyDescent="0.2">
      <c r="A18" s="182"/>
      <c r="B18" s="162">
        <v>224</v>
      </c>
      <c r="C18" s="246"/>
      <c r="D18" s="74"/>
      <c r="E18" s="367" t="str">
        <f>"CHECK 216: ENTER THE NUMBER OF BIRTHS IN " &amp; FIVE_YRS_BEFORE_SRVY &amp; "-" &amp; FW_YR</f>
        <v>CHECK 216: ENTER THE NUMBER OF BIRTHS IN 2011-2016</v>
      </c>
      <c r="F18" s="367"/>
      <c r="G18" s="367"/>
      <c r="H18" s="367"/>
      <c r="I18" s="367"/>
      <c r="J18" s="367"/>
      <c r="K18" s="367"/>
      <c r="L18" s="367"/>
      <c r="M18" s="367"/>
      <c r="N18" s="367"/>
      <c r="O18" s="367"/>
      <c r="P18" s="367"/>
      <c r="Q18" s="367"/>
      <c r="R18" s="367"/>
      <c r="S18" s="367"/>
      <c r="T18" s="367"/>
      <c r="U18" s="205"/>
      <c r="V18" s="218"/>
      <c r="W18" s="294"/>
      <c r="X18" s="294"/>
      <c r="Y18" s="294"/>
      <c r="Z18" s="294"/>
      <c r="AA18" s="294"/>
      <c r="AB18" s="294"/>
      <c r="AC18" s="294"/>
      <c r="AD18" s="294"/>
      <c r="AE18" s="294"/>
      <c r="AF18" s="294"/>
      <c r="AG18" s="294"/>
      <c r="AH18" s="294"/>
      <c r="AI18" s="294"/>
      <c r="AJ18" s="294"/>
      <c r="AK18" s="7"/>
      <c r="AL18" s="12"/>
      <c r="AM18" s="246"/>
      <c r="AN18" s="74"/>
      <c r="AO18" s="295"/>
      <c r="AP18" s="295"/>
      <c r="AQ18" s="183"/>
    </row>
    <row r="19" spans="1:44" s="59" customFormat="1" ht="11.25" customHeight="1" x14ac:dyDescent="0.2">
      <c r="A19" s="182"/>
      <c r="B19" s="162" t="s">
        <v>397</v>
      </c>
      <c r="C19" s="246"/>
      <c r="D19" s="74"/>
      <c r="E19" s="367"/>
      <c r="F19" s="367"/>
      <c r="G19" s="367"/>
      <c r="H19" s="367"/>
      <c r="I19" s="367"/>
      <c r="J19" s="367"/>
      <c r="K19" s="367"/>
      <c r="L19" s="367"/>
      <c r="M19" s="367"/>
      <c r="N19" s="367"/>
      <c r="O19" s="367"/>
      <c r="P19" s="367"/>
      <c r="Q19" s="367"/>
      <c r="R19" s="367"/>
      <c r="S19" s="367"/>
      <c r="T19" s="367"/>
      <c r="U19" s="132"/>
      <c r="V19" s="133"/>
      <c r="W19" s="296" t="s">
        <v>216</v>
      </c>
      <c r="X19" s="296"/>
      <c r="Y19" s="296"/>
      <c r="Z19" s="296"/>
      <c r="AA19" s="296"/>
      <c r="AB19" s="296"/>
      <c r="AC19" s="296"/>
      <c r="AD19" s="140" t="s">
        <v>7</v>
      </c>
      <c r="AE19" s="140"/>
      <c r="AF19" s="140"/>
      <c r="AG19" s="140"/>
      <c r="AH19" s="140"/>
      <c r="AI19" s="140"/>
      <c r="AJ19" s="140"/>
      <c r="AK19" s="142"/>
      <c r="AL19" s="143"/>
      <c r="AM19" s="246"/>
      <c r="AN19" s="74"/>
      <c r="AO19" s="295"/>
      <c r="AP19" s="295"/>
      <c r="AQ19" s="183"/>
    </row>
    <row r="20" spans="1:44" s="59" customFormat="1" ht="11.25" customHeight="1" x14ac:dyDescent="0.2">
      <c r="A20" s="182"/>
      <c r="B20" s="289"/>
      <c r="C20" s="246"/>
      <c r="D20" s="74"/>
      <c r="E20" s="367"/>
      <c r="F20" s="367"/>
      <c r="G20" s="367"/>
      <c r="H20" s="367"/>
      <c r="I20" s="367"/>
      <c r="J20" s="367"/>
      <c r="K20" s="367"/>
      <c r="L20" s="367"/>
      <c r="M20" s="367"/>
      <c r="N20" s="367"/>
      <c r="O20" s="367"/>
      <c r="P20" s="367"/>
      <c r="Q20" s="367"/>
      <c r="R20" s="367"/>
      <c r="S20" s="367"/>
      <c r="T20" s="367"/>
      <c r="U20" s="132"/>
      <c r="V20" s="133"/>
      <c r="W20" s="296"/>
      <c r="X20" s="296"/>
      <c r="Y20" s="296"/>
      <c r="Z20" s="296"/>
      <c r="AA20" s="296"/>
      <c r="AB20" s="296"/>
      <c r="AC20" s="296"/>
      <c r="AD20" s="296"/>
      <c r="AE20" s="296"/>
      <c r="AF20" s="296"/>
      <c r="AG20" s="296"/>
      <c r="AH20" s="296"/>
      <c r="AI20" s="296"/>
      <c r="AJ20" s="296"/>
      <c r="AK20" s="296"/>
      <c r="AL20" s="296"/>
      <c r="AM20" s="246"/>
      <c r="AN20" s="74"/>
      <c r="AO20" s="295"/>
      <c r="AP20" s="295"/>
      <c r="AQ20" s="183"/>
    </row>
    <row r="21" spans="1:44" s="59" customFormat="1" ht="11.25" customHeight="1" x14ac:dyDescent="0.2">
      <c r="A21" s="182"/>
      <c r="B21" s="289"/>
      <c r="C21" s="246"/>
      <c r="D21" s="74"/>
      <c r="E21" s="367"/>
      <c r="F21" s="367"/>
      <c r="G21" s="367"/>
      <c r="H21" s="367"/>
      <c r="I21" s="367"/>
      <c r="J21" s="367"/>
      <c r="K21" s="367"/>
      <c r="L21" s="367"/>
      <c r="M21" s="367"/>
      <c r="N21" s="367"/>
      <c r="O21" s="367"/>
      <c r="P21" s="367"/>
      <c r="Q21" s="367"/>
      <c r="R21" s="367"/>
      <c r="S21" s="367"/>
      <c r="T21" s="367"/>
      <c r="U21" s="132"/>
      <c r="V21" s="133"/>
      <c r="W21" s="296" t="s">
        <v>84</v>
      </c>
      <c r="X21" s="296"/>
      <c r="Y21" s="140" t="s">
        <v>7</v>
      </c>
      <c r="Z21" s="140"/>
      <c r="AA21" s="140"/>
      <c r="AB21" s="140"/>
      <c r="AC21" s="140"/>
      <c r="AD21" s="140"/>
      <c r="AE21" s="140"/>
      <c r="AF21" s="140"/>
      <c r="AG21" s="140"/>
      <c r="AH21" s="140"/>
      <c r="AI21" s="140"/>
      <c r="AJ21" s="140"/>
      <c r="AK21" s="140"/>
      <c r="AL21" s="256" t="s">
        <v>217</v>
      </c>
      <c r="AM21" s="246"/>
      <c r="AN21" s="74"/>
      <c r="AO21" s="295"/>
      <c r="AP21" s="295"/>
      <c r="AQ21" s="183"/>
      <c r="AR21" s="26"/>
    </row>
    <row r="22" spans="1:44" s="59" customFormat="1" ht="6" customHeight="1" thickBot="1" x14ac:dyDescent="0.25">
      <c r="A22" s="184"/>
      <c r="B22" s="290"/>
      <c r="C22" s="127"/>
      <c r="D22" s="128"/>
      <c r="E22" s="166"/>
      <c r="F22" s="166"/>
      <c r="G22" s="166"/>
      <c r="H22" s="166"/>
      <c r="I22" s="166"/>
      <c r="J22" s="166"/>
      <c r="K22" s="166"/>
      <c r="L22" s="166"/>
      <c r="M22" s="166"/>
      <c r="N22" s="166"/>
      <c r="O22" s="166"/>
      <c r="P22" s="166"/>
      <c r="Q22" s="166"/>
      <c r="R22" s="166"/>
      <c r="S22" s="166"/>
      <c r="T22" s="166"/>
      <c r="U22" s="164"/>
      <c r="V22" s="165"/>
      <c r="W22" s="300"/>
      <c r="X22" s="300"/>
      <c r="Y22" s="300"/>
      <c r="Z22" s="300"/>
      <c r="AA22" s="300"/>
      <c r="AB22" s="300"/>
      <c r="AC22" s="300"/>
      <c r="AD22" s="300"/>
      <c r="AE22" s="300"/>
      <c r="AF22" s="300"/>
      <c r="AG22" s="300"/>
      <c r="AH22" s="300"/>
      <c r="AI22" s="300"/>
      <c r="AJ22" s="300"/>
      <c r="AK22" s="300"/>
      <c r="AL22" s="300"/>
      <c r="AM22" s="127"/>
      <c r="AN22" s="128"/>
      <c r="AO22" s="301"/>
      <c r="AP22" s="301"/>
      <c r="AQ22" s="302"/>
      <c r="AR22" s="26"/>
    </row>
    <row r="23" spans="1:44" ht="6" customHeight="1" x14ac:dyDescent="0.2">
      <c r="A23" s="1"/>
      <c r="B23" s="178"/>
      <c r="C23" s="179"/>
      <c r="D23" s="180"/>
      <c r="E23" s="1"/>
      <c r="F23" s="1"/>
      <c r="G23" s="1"/>
      <c r="H23" s="1"/>
      <c r="I23" s="1"/>
      <c r="J23" s="1"/>
      <c r="K23" s="1"/>
      <c r="L23" s="1"/>
      <c r="M23" s="1"/>
      <c r="N23" s="1"/>
      <c r="O23" s="1"/>
      <c r="P23" s="1"/>
      <c r="Q23" s="1"/>
      <c r="R23" s="1"/>
      <c r="S23" s="1"/>
      <c r="T23" s="1"/>
      <c r="U23" s="1"/>
      <c r="V23" s="180"/>
      <c r="W23" s="1"/>
      <c r="X23" s="1"/>
      <c r="Y23" s="1"/>
      <c r="Z23" s="1"/>
      <c r="AA23" s="1"/>
      <c r="AB23" s="1"/>
      <c r="AC23" s="1"/>
      <c r="AD23" s="1"/>
      <c r="AE23" s="1"/>
      <c r="AF23" s="1"/>
      <c r="AG23" s="1"/>
      <c r="AH23" s="1"/>
      <c r="AI23" s="1"/>
      <c r="AJ23" s="1"/>
      <c r="AK23" s="1"/>
      <c r="AL23" s="168"/>
      <c r="AM23" s="179"/>
      <c r="AN23" s="180"/>
      <c r="AO23" s="1"/>
      <c r="AP23" s="1"/>
      <c r="AQ23" s="1"/>
    </row>
    <row r="24" spans="1:44" ht="11.25" customHeight="1" x14ac:dyDescent="0.2">
      <c r="A24" s="26"/>
      <c r="B24" s="298">
        <v>225</v>
      </c>
      <c r="C24" s="73"/>
      <c r="D24" s="74"/>
      <c r="E24" s="362" t="str">
        <f ca="1">VLOOKUP(INDIRECT(ADDRESS(ROW(),COLUMN()-3)),Language_Translations,MATCH(Language_Selected,Language_Options,0),FALSE)</f>
        <v>Are you pregnant now?</v>
      </c>
      <c r="F24" s="362"/>
      <c r="G24" s="362"/>
      <c r="H24" s="362"/>
      <c r="I24" s="362"/>
      <c r="J24" s="362"/>
      <c r="K24" s="362"/>
      <c r="L24" s="362"/>
      <c r="M24" s="362"/>
      <c r="N24" s="362"/>
      <c r="O24" s="362"/>
      <c r="P24" s="362"/>
      <c r="Q24" s="362"/>
      <c r="R24" s="362"/>
      <c r="S24" s="362"/>
      <c r="T24" s="362"/>
      <c r="U24" s="24"/>
      <c r="V24" s="74"/>
      <c r="W24" s="24" t="s">
        <v>62</v>
      </c>
      <c r="X24" s="24"/>
      <c r="Y24" s="153" t="s">
        <v>7</v>
      </c>
      <c r="Z24" s="153"/>
      <c r="AA24" s="153"/>
      <c r="AB24" s="153"/>
      <c r="AC24" s="153"/>
      <c r="AD24" s="153"/>
      <c r="AE24" s="153"/>
      <c r="AF24" s="153"/>
      <c r="AG24" s="153"/>
      <c r="AH24" s="153"/>
      <c r="AI24" s="153"/>
      <c r="AJ24" s="153"/>
      <c r="AK24" s="153"/>
      <c r="AL24" s="149" t="s">
        <v>63</v>
      </c>
      <c r="AM24" s="73"/>
      <c r="AN24" s="133"/>
      <c r="AO24" s="136"/>
      <c r="AP24" s="136"/>
      <c r="AQ24" s="136"/>
    </row>
    <row r="25" spans="1:44" x14ac:dyDescent="0.2">
      <c r="A25" s="26"/>
      <c r="B25" s="298"/>
      <c r="C25" s="73"/>
      <c r="D25" s="74"/>
      <c r="E25" s="362"/>
      <c r="F25" s="362"/>
      <c r="G25" s="362"/>
      <c r="H25" s="362"/>
      <c r="I25" s="362"/>
      <c r="J25" s="362"/>
      <c r="K25" s="362"/>
      <c r="L25" s="362"/>
      <c r="M25" s="362"/>
      <c r="N25" s="362"/>
      <c r="O25" s="362"/>
      <c r="P25" s="362"/>
      <c r="Q25" s="362"/>
      <c r="R25" s="362"/>
      <c r="S25" s="362"/>
      <c r="T25" s="362"/>
      <c r="U25" s="24"/>
      <c r="V25" s="74"/>
      <c r="W25" s="24" t="s">
        <v>64</v>
      </c>
      <c r="X25" s="24"/>
      <c r="Y25" s="153" t="s">
        <v>7</v>
      </c>
      <c r="Z25" s="153"/>
      <c r="AA25" s="153"/>
      <c r="AB25" s="153"/>
      <c r="AC25" s="153"/>
      <c r="AD25" s="153"/>
      <c r="AE25" s="153"/>
      <c r="AF25" s="153"/>
      <c r="AG25" s="153"/>
      <c r="AH25" s="153"/>
      <c r="AI25" s="153"/>
      <c r="AJ25" s="153"/>
      <c r="AK25" s="153"/>
      <c r="AL25" s="149" t="s">
        <v>65</v>
      </c>
      <c r="AM25" s="73"/>
      <c r="AN25" s="133"/>
      <c r="AO25" s="136"/>
      <c r="AP25" s="372">
        <v>227</v>
      </c>
      <c r="AQ25" s="136"/>
    </row>
    <row r="26" spans="1:44" x14ac:dyDescent="0.2">
      <c r="A26" s="26"/>
      <c r="B26" s="298"/>
      <c r="C26" s="73"/>
      <c r="D26" s="74"/>
      <c r="E26" s="362"/>
      <c r="F26" s="362"/>
      <c r="G26" s="362"/>
      <c r="H26" s="362"/>
      <c r="I26" s="362"/>
      <c r="J26" s="362"/>
      <c r="K26" s="362"/>
      <c r="L26" s="362"/>
      <c r="M26" s="362"/>
      <c r="N26" s="362"/>
      <c r="O26" s="362"/>
      <c r="P26" s="362"/>
      <c r="Q26" s="362"/>
      <c r="R26" s="362"/>
      <c r="S26" s="362"/>
      <c r="T26" s="362"/>
      <c r="U26" s="24"/>
      <c r="V26" s="74"/>
      <c r="W26" s="24" t="s">
        <v>121</v>
      </c>
      <c r="X26" s="24"/>
      <c r="Y26" s="24"/>
      <c r="Z26" s="24"/>
      <c r="AA26" s="153" t="s">
        <v>7</v>
      </c>
      <c r="AB26" s="153"/>
      <c r="AC26" s="153"/>
      <c r="AD26" s="153"/>
      <c r="AE26" s="153"/>
      <c r="AF26" s="153"/>
      <c r="AG26" s="153"/>
      <c r="AH26" s="153"/>
      <c r="AI26" s="153"/>
      <c r="AJ26" s="153"/>
      <c r="AK26" s="153"/>
      <c r="AL26" s="149" t="s">
        <v>130</v>
      </c>
      <c r="AM26" s="73"/>
      <c r="AN26" s="133"/>
      <c r="AO26" s="136"/>
      <c r="AP26" s="372"/>
      <c r="AQ26" s="136"/>
    </row>
    <row r="27" spans="1:44" ht="6" customHeight="1" x14ac:dyDescent="0.2">
      <c r="A27" s="28"/>
      <c r="B27" s="261"/>
      <c r="C27" s="70"/>
      <c r="D27" s="38"/>
      <c r="E27" s="28"/>
      <c r="F27" s="28"/>
      <c r="G27" s="28"/>
      <c r="H27" s="28"/>
      <c r="I27" s="28"/>
      <c r="J27" s="28"/>
      <c r="K27" s="28"/>
      <c r="L27" s="28"/>
      <c r="M27" s="28"/>
      <c r="N27" s="28"/>
      <c r="O27" s="28"/>
      <c r="P27" s="28"/>
      <c r="Q27" s="28"/>
      <c r="R27" s="28"/>
      <c r="S27" s="28"/>
      <c r="T27" s="28"/>
      <c r="U27" s="28"/>
      <c r="V27" s="38"/>
      <c r="W27" s="28"/>
      <c r="X27" s="28"/>
      <c r="Y27" s="28"/>
      <c r="Z27" s="28"/>
      <c r="AA27" s="28"/>
      <c r="AB27" s="28"/>
      <c r="AC27" s="28"/>
      <c r="AD27" s="28"/>
      <c r="AE27" s="28"/>
      <c r="AF27" s="28"/>
      <c r="AG27" s="28"/>
      <c r="AH27" s="28"/>
      <c r="AI27" s="28"/>
      <c r="AJ27" s="28"/>
      <c r="AK27" s="28"/>
      <c r="AL27" s="156"/>
      <c r="AM27" s="70"/>
      <c r="AN27" s="38"/>
      <c r="AO27" s="28"/>
      <c r="AP27" s="28"/>
      <c r="AQ27" s="28"/>
    </row>
    <row r="28" spans="1:44" ht="6" customHeight="1" x14ac:dyDescent="0.2">
      <c r="A28" s="25"/>
      <c r="B28" s="288"/>
      <c r="C28" s="68"/>
      <c r="D28" s="39"/>
      <c r="E28" s="25"/>
      <c r="F28" s="25"/>
      <c r="G28" s="25"/>
      <c r="H28" s="25"/>
      <c r="I28" s="25"/>
      <c r="J28" s="25"/>
      <c r="K28" s="25"/>
      <c r="L28" s="25"/>
      <c r="M28" s="25"/>
      <c r="N28" s="25"/>
      <c r="O28" s="25"/>
      <c r="P28" s="25"/>
      <c r="Q28" s="25"/>
      <c r="R28" s="25"/>
      <c r="S28" s="25"/>
      <c r="T28" s="25"/>
      <c r="U28" s="25"/>
      <c r="V28" s="39"/>
      <c r="W28" s="25"/>
      <c r="X28" s="25"/>
      <c r="Y28" s="25"/>
      <c r="Z28" s="25"/>
      <c r="AA28" s="25"/>
      <c r="AB28" s="25"/>
      <c r="AC28" s="25"/>
      <c r="AD28" s="25"/>
      <c r="AE28" s="25"/>
      <c r="AF28" s="25"/>
      <c r="AG28" s="25"/>
      <c r="AH28" s="25"/>
      <c r="AI28" s="25"/>
      <c r="AJ28" s="25"/>
      <c r="AK28" s="25"/>
      <c r="AL28" s="158"/>
      <c r="AM28" s="68"/>
      <c r="AN28" s="39"/>
      <c r="AO28" s="25"/>
      <c r="AP28" s="25"/>
      <c r="AQ28" s="25"/>
    </row>
    <row r="29" spans="1:44" x14ac:dyDescent="0.2">
      <c r="A29" s="26"/>
      <c r="B29" s="298">
        <v>226</v>
      </c>
      <c r="C29" s="73"/>
      <c r="D29" s="74"/>
      <c r="E29" s="362" t="str">
        <f ca="1">VLOOKUP(INDIRECT(ADDRESS(ROW(),COLUMN()-3)),Language_Translations,MATCH(Language_Selected,Language_Options,0),FALSE)</f>
        <v>How many months pregnant are you?</v>
      </c>
      <c r="F29" s="362"/>
      <c r="G29" s="362"/>
      <c r="H29" s="362"/>
      <c r="I29" s="362"/>
      <c r="J29" s="362"/>
      <c r="K29" s="362"/>
      <c r="L29" s="362"/>
      <c r="M29" s="362"/>
      <c r="N29" s="362"/>
      <c r="O29" s="362"/>
      <c r="P29" s="362"/>
      <c r="Q29" s="362"/>
      <c r="R29" s="362"/>
      <c r="S29" s="362"/>
      <c r="T29" s="362"/>
      <c r="U29" s="24"/>
      <c r="V29" s="74"/>
      <c r="W29" s="24"/>
      <c r="X29" s="24"/>
      <c r="Y29" s="24"/>
      <c r="Z29" s="24"/>
      <c r="AA29" s="24"/>
      <c r="AB29" s="24"/>
      <c r="AC29" s="24"/>
      <c r="AD29" s="24"/>
      <c r="AE29" s="24"/>
      <c r="AF29" s="24"/>
      <c r="AG29" s="24"/>
      <c r="AH29" s="24"/>
      <c r="AI29" s="39"/>
      <c r="AJ29" s="68"/>
      <c r="AK29" s="39"/>
      <c r="AL29" s="33"/>
      <c r="AM29" s="73"/>
      <c r="AN29" s="74"/>
      <c r="AO29" s="24"/>
      <c r="AP29" s="260"/>
      <c r="AQ29" s="24"/>
    </row>
    <row r="30" spans="1:44" x14ac:dyDescent="0.2">
      <c r="A30" s="26"/>
      <c r="B30" s="298"/>
      <c r="C30" s="73"/>
      <c r="D30" s="74"/>
      <c r="E30" s="362"/>
      <c r="F30" s="362"/>
      <c r="G30" s="362"/>
      <c r="H30" s="362"/>
      <c r="I30" s="362"/>
      <c r="J30" s="362"/>
      <c r="K30" s="362"/>
      <c r="L30" s="362"/>
      <c r="M30" s="362"/>
      <c r="N30" s="362"/>
      <c r="O30" s="362"/>
      <c r="P30" s="362"/>
      <c r="Q30" s="362"/>
      <c r="R30" s="362"/>
      <c r="S30" s="362"/>
      <c r="T30" s="362"/>
      <c r="U30" s="24"/>
      <c r="V30" s="74"/>
      <c r="W30" s="24" t="s">
        <v>91</v>
      </c>
      <c r="X30" s="24"/>
      <c r="Y30" s="24"/>
      <c r="Z30" s="24"/>
      <c r="AA30" s="153" t="s">
        <v>7</v>
      </c>
      <c r="AB30" s="153"/>
      <c r="AC30" s="153"/>
      <c r="AD30" s="153"/>
      <c r="AE30" s="153"/>
      <c r="AF30" s="153"/>
      <c r="AG30" s="153"/>
      <c r="AH30" s="153"/>
      <c r="AI30" s="38"/>
      <c r="AJ30" s="70"/>
      <c r="AK30" s="38"/>
      <c r="AL30" s="34"/>
      <c r="AM30" s="73"/>
      <c r="AN30" s="74"/>
      <c r="AO30" s="24"/>
      <c r="AP30" s="260"/>
      <c r="AQ30" s="24"/>
    </row>
    <row r="31" spans="1:44" ht="11.25" customHeight="1" x14ac:dyDescent="0.2">
      <c r="A31" s="26"/>
      <c r="B31" s="298"/>
      <c r="C31" s="73"/>
      <c r="D31" s="74"/>
      <c r="E31" s="363" t="s">
        <v>270</v>
      </c>
      <c r="F31" s="363"/>
      <c r="G31" s="363"/>
      <c r="H31" s="363"/>
      <c r="I31" s="363"/>
      <c r="J31" s="363"/>
      <c r="K31" s="363"/>
      <c r="L31" s="363"/>
      <c r="M31" s="363"/>
      <c r="N31" s="363"/>
      <c r="O31" s="363"/>
      <c r="P31" s="363"/>
      <c r="Q31" s="363"/>
      <c r="R31" s="363"/>
      <c r="S31" s="363"/>
      <c r="T31" s="363"/>
      <c r="U31" s="24"/>
      <c r="V31" s="74"/>
      <c r="W31" s="24"/>
      <c r="X31" s="24"/>
      <c r="Y31" s="24"/>
      <c r="Z31" s="24"/>
      <c r="AA31" s="153"/>
      <c r="AB31" s="153"/>
      <c r="AC31" s="153"/>
      <c r="AD31" s="153"/>
      <c r="AE31" s="153"/>
      <c r="AF31" s="153"/>
      <c r="AG31" s="153"/>
      <c r="AH31" s="153"/>
      <c r="AI31" s="26"/>
      <c r="AJ31" s="26"/>
      <c r="AK31" s="26"/>
      <c r="AL31" s="36"/>
      <c r="AM31" s="73"/>
      <c r="AN31" s="74"/>
      <c r="AO31" s="24"/>
      <c r="AP31" s="260"/>
      <c r="AQ31" s="24"/>
    </row>
    <row r="32" spans="1:44" ht="6" customHeight="1" thickBot="1" x14ac:dyDescent="0.25">
      <c r="A32" s="28"/>
      <c r="B32" s="261"/>
      <c r="C32" s="70"/>
      <c r="D32" s="38"/>
      <c r="E32" s="28"/>
      <c r="F32" s="28"/>
      <c r="G32" s="28"/>
      <c r="H32" s="28"/>
      <c r="I32" s="28"/>
      <c r="J32" s="28"/>
      <c r="K32" s="28"/>
      <c r="L32" s="28"/>
      <c r="M32" s="28"/>
      <c r="N32" s="28"/>
      <c r="O32" s="28"/>
      <c r="P32" s="28"/>
      <c r="Q32" s="28"/>
      <c r="R32" s="28"/>
      <c r="S32" s="28"/>
      <c r="T32" s="28"/>
      <c r="U32" s="28"/>
      <c r="V32" s="38"/>
      <c r="W32" s="28"/>
      <c r="X32" s="28"/>
      <c r="Y32" s="28"/>
      <c r="Z32" s="28"/>
      <c r="AA32" s="28"/>
      <c r="AB32" s="28"/>
      <c r="AC32" s="28"/>
      <c r="AD32" s="28"/>
      <c r="AE32" s="28"/>
      <c r="AF32" s="28"/>
      <c r="AG32" s="28"/>
      <c r="AH32" s="28"/>
      <c r="AI32" s="28"/>
      <c r="AJ32" s="28"/>
      <c r="AK32" s="28"/>
      <c r="AL32" s="156"/>
      <c r="AM32" s="70"/>
      <c r="AN32" s="38"/>
      <c r="AO32" s="28"/>
      <c r="AP32" s="28"/>
      <c r="AQ32" s="28"/>
    </row>
    <row r="33" spans="1:44" s="59" customFormat="1" ht="6" customHeight="1" x14ac:dyDescent="0.2">
      <c r="A33" s="177"/>
      <c r="B33" s="178"/>
      <c r="C33" s="179"/>
      <c r="D33" s="180"/>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79"/>
      <c r="AN33" s="180"/>
      <c r="AO33" s="1"/>
      <c r="AP33" s="1"/>
      <c r="AQ33" s="181"/>
    </row>
    <row r="34" spans="1:44" s="59" customFormat="1" ht="11.25" customHeight="1" x14ac:dyDescent="0.2">
      <c r="A34" s="182"/>
      <c r="B34" s="162">
        <v>227</v>
      </c>
      <c r="C34" s="246"/>
      <c r="D34" s="74"/>
      <c r="E34" s="374" t="s">
        <v>346</v>
      </c>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246"/>
      <c r="AN34" s="74"/>
      <c r="AO34" s="247"/>
      <c r="AP34" s="295"/>
      <c r="AQ34" s="183"/>
    </row>
    <row r="35" spans="1:44" s="59" customFormat="1" ht="6" customHeight="1" x14ac:dyDescent="0.2">
      <c r="A35" s="182"/>
      <c r="B35" s="289"/>
      <c r="C35" s="246"/>
      <c r="D35" s="74"/>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6"/>
      <c r="AN35" s="74"/>
      <c r="AO35" s="247"/>
      <c r="AP35" s="295"/>
      <c r="AQ35" s="183"/>
    </row>
    <row r="36" spans="1:44" s="59" customFormat="1" ht="11.25" customHeight="1" x14ac:dyDescent="0.2">
      <c r="A36" s="182"/>
      <c r="B36" s="162" t="s">
        <v>397</v>
      </c>
      <c r="C36" s="246"/>
      <c r="D36" s="74"/>
      <c r="E36" s="247"/>
      <c r="F36" s="247"/>
      <c r="G36" s="379" t="str">
        <f>"ONE OR MORE BIRTHS IN " &amp; FIVE_YRS_BEFORE_SRVY &amp; "-" &amp; FW_YR</f>
        <v>ONE OR MORE BIRTHS IN 2011-2016</v>
      </c>
      <c r="H36" s="379"/>
      <c r="I36" s="379"/>
      <c r="J36" s="379"/>
      <c r="K36" s="379"/>
      <c r="L36" s="379"/>
      <c r="M36" s="379"/>
      <c r="N36" s="379"/>
      <c r="V36" s="247"/>
      <c r="W36" s="247"/>
      <c r="X36" s="247"/>
      <c r="Y36" s="379" t="str">
        <f>"NO BIRTHS IN " &amp; FIVE_YRS_BEFORE_SRVY &amp; "-" &amp; FW_YR</f>
        <v>NO BIRTHS IN 2011-2016</v>
      </c>
      <c r="Z36" s="379"/>
      <c r="AA36" s="379"/>
      <c r="AB36" s="379"/>
      <c r="AC36" s="379"/>
      <c r="AE36" s="247"/>
      <c r="AF36" s="247"/>
      <c r="AG36" s="247"/>
      <c r="AH36" s="247"/>
      <c r="AI36" s="247"/>
      <c r="AJ36" s="247"/>
      <c r="AK36" s="247"/>
      <c r="AL36" s="247"/>
      <c r="AM36" s="246"/>
      <c r="AN36" s="74"/>
      <c r="AO36" s="247"/>
      <c r="AQ36" s="183"/>
    </row>
    <row r="37" spans="1:44" s="59" customFormat="1" ht="11.25" customHeight="1" x14ac:dyDescent="0.2">
      <c r="A37" s="182"/>
      <c r="B37" s="289"/>
      <c r="C37" s="246"/>
      <c r="D37" s="74"/>
      <c r="E37" s="247"/>
      <c r="F37" s="247"/>
      <c r="G37" s="379"/>
      <c r="H37" s="379"/>
      <c r="I37" s="379"/>
      <c r="J37" s="379"/>
      <c r="K37" s="379"/>
      <c r="L37" s="379"/>
      <c r="M37" s="379"/>
      <c r="N37" s="379"/>
      <c r="V37" s="247"/>
      <c r="W37" s="247"/>
      <c r="X37" s="247"/>
      <c r="Y37" s="379"/>
      <c r="Z37" s="379"/>
      <c r="AA37" s="379"/>
      <c r="AB37" s="379"/>
      <c r="AC37" s="379"/>
      <c r="AE37" s="247"/>
      <c r="AF37" s="247"/>
      <c r="AG37" s="247"/>
      <c r="AH37" s="247"/>
      <c r="AI37" s="247"/>
      <c r="AJ37" s="247"/>
      <c r="AK37" s="247"/>
      <c r="AL37" s="247"/>
      <c r="AM37" s="246"/>
      <c r="AN37" s="74"/>
      <c r="AO37" s="247"/>
      <c r="AP37" s="293">
        <v>428</v>
      </c>
      <c r="AQ37" s="183"/>
    </row>
    <row r="38" spans="1:44" s="59" customFormat="1" ht="11.25" customHeight="1" x14ac:dyDescent="0.2">
      <c r="A38" s="182"/>
      <c r="B38" s="289"/>
      <c r="C38" s="246"/>
      <c r="D38" s="74"/>
      <c r="E38" s="247"/>
      <c r="N38" s="241"/>
      <c r="O38" s="247"/>
      <c r="P38" s="247"/>
      <c r="Q38" s="92"/>
      <c r="R38" s="92"/>
      <c r="S38" s="92"/>
      <c r="T38" s="92"/>
      <c r="U38" s="247"/>
      <c r="V38" s="247"/>
      <c r="W38" s="247"/>
      <c r="X38" s="247"/>
      <c r="Y38" s="247"/>
      <c r="Z38" s="247"/>
      <c r="AA38" s="247"/>
      <c r="AB38" s="247"/>
      <c r="AC38" s="241"/>
      <c r="AE38" s="247"/>
      <c r="AF38" s="247"/>
      <c r="AG38" s="247"/>
      <c r="AH38" s="247"/>
      <c r="AI38" s="247"/>
      <c r="AJ38" s="247"/>
      <c r="AK38" s="247"/>
      <c r="AL38" s="247"/>
      <c r="AM38" s="246"/>
      <c r="AN38" s="74"/>
      <c r="AO38" s="247"/>
      <c r="AP38" s="296"/>
      <c r="AQ38" s="183"/>
    </row>
    <row r="39" spans="1:44" s="59" customFormat="1" ht="11.25" customHeight="1" x14ac:dyDescent="0.2">
      <c r="A39" s="182"/>
      <c r="B39" s="289"/>
      <c r="C39" s="246"/>
      <c r="D39" s="74"/>
      <c r="E39" s="247"/>
      <c r="N39" s="247"/>
      <c r="O39" s="247"/>
      <c r="P39" s="247"/>
      <c r="Q39" s="92"/>
      <c r="R39" s="92"/>
      <c r="S39" s="92"/>
      <c r="T39" s="92"/>
      <c r="U39" s="247"/>
      <c r="V39" s="247"/>
      <c r="W39" s="247"/>
      <c r="X39" s="247"/>
      <c r="Y39" s="247"/>
      <c r="Z39" s="247"/>
      <c r="AA39" s="247"/>
      <c r="AB39" s="247"/>
      <c r="AC39" s="92"/>
      <c r="AD39" s="92"/>
      <c r="AE39" s="247"/>
      <c r="AF39" s="247"/>
      <c r="AG39" s="247"/>
      <c r="AH39" s="247"/>
      <c r="AI39" s="247"/>
      <c r="AJ39" s="247"/>
      <c r="AK39" s="247"/>
      <c r="AL39" s="247"/>
      <c r="AM39" s="246"/>
      <c r="AN39" s="74"/>
      <c r="AO39" s="247"/>
      <c r="AP39" s="296"/>
      <c r="AQ39" s="183"/>
    </row>
    <row r="40" spans="1:44" s="59" customFormat="1" ht="11.25" customHeight="1" x14ac:dyDescent="0.2">
      <c r="A40" s="182"/>
      <c r="B40" s="289"/>
      <c r="C40" s="246"/>
      <c r="D40" s="74"/>
      <c r="E40" s="247"/>
      <c r="F40" s="247"/>
      <c r="G40" s="247"/>
      <c r="H40" s="247"/>
      <c r="I40" s="247"/>
      <c r="J40" s="247"/>
      <c r="K40" s="247"/>
      <c r="L40" s="247"/>
      <c r="M40" s="247"/>
      <c r="N40" s="216" t="s">
        <v>365</v>
      </c>
      <c r="O40" s="247"/>
      <c r="P40" s="247"/>
      <c r="Q40" s="247"/>
      <c r="R40" s="247"/>
      <c r="S40" s="247"/>
      <c r="T40" s="247"/>
      <c r="U40" s="247"/>
      <c r="V40" s="247"/>
      <c r="W40" s="247"/>
      <c r="X40" s="247"/>
      <c r="Y40" s="247"/>
      <c r="Z40" s="247"/>
      <c r="AA40" s="247"/>
      <c r="AB40" s="247"/>
      <c r="AC40" s="241" t="s">
        <v>347</v>
      </c>
      <c r="AE40" s="247"/>
      <c r="AF40" s="247"/>
      <c r="AG40" s="247"/>
      <c r="AH40" s="247"/>
      <c r="AI40" s="247"/>
      <c r="AJ40" s="247"/>
      <c r="AK40" s="247"/>
      <c r="AL40" s="247"/>
      <c r="AM40" s="246"/>
      <c r="AN40" s="74"/>
      <c r="AO40" s="247"/>
      <c r="AP40" s="372">
        <v>428</v>
      </c>
      <c r="AQ40" s="183"/>
    </row>
    <row r="41" spans="1:44" s="59" customFormat="1" ht="11.25" customHeight="1" x14ac:dyDescent="0.2">
      <c r="A41" s="182"/>
      <c r="B41" s="289"/>
      <c r="C41" s="246"/>
      <c r="D41" s="74"/>
      <c r="E41" s="247"/>
      <c r="F41" s="247"/>
      <c r="G41" s="247"/>
      <c r="H41" s="247"/>
      <c r="I41" s="247"/>
      <c r="J41" s="247"/>
      <c r="K41" s="247"/>
      <c r="L41" s="247"/>
      <c r="M41" s="247"/>
      <c r="P41" s="266"/>
      <c r="R41" s="266"/>
      <c r="S41" s="266"/>
      <c r="U41" s="247"/>
      <c r="V41" s="247"/>
      <c r="W41" s="247"/>
      <c r="X41" s="247"/>
      <c r="Y41" s="247"/>
      <c r="Z41" s="247"/>
      <c r="AA41" s="247"/>
      <c r="AB41" s="247"/>
      <c r="AC41" s="241"/>
      <c r="AE41" s="247"/>
      <c r="AF41" s="247"/>
      <c r="AG41" s="247"/>
      <c r="AH41" s="247"/>
      <c r="AI41" s="247"/>
      <c r="AJ41" s="247"/>
      <c r="AK41" s="247"/>
      <c r="AL41" s="247"/>
      <c r="AM41" s="246"/>
      <c r="AN41" s="74"/>
      <c r="AO41" s="247"/>
      <c r="AP41" s="372"/>
      <c r="AQ41" s="183"/>
    </row>
    <row r="42" spans="1:44" s="59" customFormat="1" ht="11.25" customHeight="1" x14ac:dyDescent="0.2">
      <c r="A42" s="182"/>
      <c r="B42" s="289"/>
      <c r="C42" s="246"/>
      <c r="D42" s="74"/>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1"/>
      <c r="AE42" s="247"/>
      <c r="AF42" s="247"/>
      <c r="AG42" s="247"/>
      <c r="AH42" s="247"/>
      <c r="AI42" s="247"/>
      <c r="AJ42" s="247"/>
      <c r="AK42" s="247"/>
      <c r="AL42" s="247"/>
      <c r="AM42" s="246"/>
      <c r="AN42" s="74"/>
      <c r="AO42" s="247"/>
      <c r="AP42" s="293"/>
      <c r="AQ42" s="183"/>
    </row>
    <row r="43" spans="1:44" s="59" customFormat="1" ht="6" customHeight="1" thickBot="1" x14ac:dyDescent="0.25">
      <c r="A43" s="184"/>
      <c r="B43" s="290"/>
      <c r="C43" s="127"/>
      <c r="D43" s="128"/>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7"/>
      <c r="AN43" s="128"/>
      <c r="AO43" s="125"/>
      <c r="AP43" s="125"/>
      <c r="AQ43" s="185"/>
    </row>
    <row r="44" spans="1:44" s="59" customFormat="1" ht="6" customHeight="1" x14ac:dyDescent="0.2">
      <c r="A44" s="25"/>
      <c r="B44" s="288"/>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158"/>
      <c r="AN44" s="25"/>
      <c r="AO44" s="25"/>
      <c r="AP44" s="25"/>
      <c r="AQ44" s="25"/>
      <c r="AR44" s="151"/>
    </row>
  </sheetData>
  <sheetProtection formatCells="0" formatRows="0" insertRows="0" deleteRows="0"/>
  <mergeCells count="15">
    <mergeCell ref="E18:T21"/>
    <mergeCell ref="E29:T30"/>
    <mergeCell ref="A1:AQ1"/>
    <mergeCell ref="W3:AL3"/>
    <mergeCell ref="E3:T3"/>
    <mergeCell ref="AO3:AP3"/>
    <mergeCell ref="E10:AL10"/>
    <mergeCell ref="E5:T7"/>
    <mergeCell ref="AP40:AP41"/>
    <mergeCell ref="E34:AL34"/>
    <mergeCell ref="AP25:AP26"/>
    <mergeCell ref="E24:T26"/>
    <mergeCell ref="E31:T31"/>
    <mergeCell ref="G36:N37"/>
    <mergeCell ref="Y36:AC37"/>
  </mergeCells>
  <printOptions horizontalCentered="1"/>
  <pageMargins left="0.5" right="0.5" top="0.5" bottom="0.5" header="0.3" footer="0.3"/>
  <pageSetup paperSize="9" orientation="portrait" r:id="rId1"/>
  <headerFooter>
    <oddFooter>&amp;CW-&amp;P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D57"/>
  <sheetViews>
    <sheetView view="pageBreakPreview" topLeftCell="A10" zoomScaleNormal="100" zoomScaleSheetLayoutView="100" workbookViewId="0">
      <selection activeCell="X43" sqref="X43"/>
    </sheetView>
  </sheetViews>
  <sheetFormatPr defaultColWidth="2.83203125" defaultRowHeight="11.25" customHeight="1" x14ac:dyDescent="0.2"/>
  <cols>
    <col min="1" max="1" width="1.83203125" style="121" customWidth="1"/>
    <col min="2" max="2" width="4.83203125" style="317" customWidth="1"/>
    <col min="3" max="4" width="1.83203125" style="121" customWidth="1"/>
    <col min="5" max="20" width="2.83203125" style="121"/>
    <col min="21" max="22" width="1.83203125" style="121" customWidth="1"/>
    <col min="23" max="32" width="2.83203125" style="121"/>
    <col min="33" max="33" width="2.83203125" style="121" customWidth="1"/>
    <col min="34" max="37" width="2.83203125" style="121"/>
    <col min="38" max="38" width="2.83203125" style="37" customWidth="1"/>
    <col min="39" max="41" width="1.83203125" style="121" customWidth="1"/>
    <col min="42" max="42" width="4.83203125" style="23" customWidth="1"/>
    <col min="43" max="43" width="1.83203125" style="121" customWidth="1"/>
    <col min="44" max="16384" width="2.83203125" style="121"/>
  </cols>
  <sheetData>
    <row r="1" spans="1:82" ht="11.25" customHeight="1" x14ac:dyDescent="0.2">
      <c r="A1" s="381" t="s">
        <v>323</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row>
    <row r="2" spans="1:82" ht="6" customHeight="1" x14ac:dyDescent="0.2">
      <c r="A2" s="247"/>
      <c r="B2" s="298"/>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1"/>
      <c r="AM2" s="247"/>
      <c r="AN2" s="247"/>
      <c r="AO2" s="247"/>
      <c r="AP2" s="260"/>
      <c r="AQ2" s="260"/>
    </row>
    <row r="3" spans="1:82" s="160" customFormat="1" ht="11.25" customHeight="1" thickBot="1" x14ac:dyDescent="0.25">
      <c r="A3" s="125"/>
      <c r="B3" s="290" t="s">
        <v>47</v>
      </c>
      <c r="C3" s="127"/>
      <c r="D3" s="128"/>
      <c r="E3" s="366" t="s">
        <v>48</v>
      </c>
      <c r="F3" s="366"/>
      <c r="G3" s="366"/>
      <c r="H3" s="366"/>
      <c r="I3" s="366"/>
      <c r="J3" s="366"/>
      <c r="K3" s="366"/>
      <c r="L3" s="366"/>
      <c r="M3" s="366"/>
      <c r="N3" s="366"/>
      <c r="O3" s="366"/>
      <c r="P3" s="366"/>
      <c r="Q3" s="366"/>
      <c r="R3" s="366"/>
      <c r="S3" s="366"/>
      <c r="T3" s="366"/>
      <c r="U3" s="127"/>
      <c r="V3" s="128"/>
      <c r="W3" s="366" t="s">
        <v>49</v>
      </c>
      <c r="X3" s="366"/>
      <c r="Y3" s="366"/>
      <c r="Z3" s="366"/>
      <c r="AA3" s="366"/>
      <c r="AB3" s="366"/>
      <c r="AC3" s="366"/>
      <c r="AD3" s="366"/>
      <c r="AE3" s="366"/>
      <c r="AF3" s="366"/>
      <c r="AG3" s="366"/>
      <c r="AH3" s="366"/>
      <c r="AI3" s="366"/>
      <c r="AJ3" s="366"/>
      <c r="AK3" s="366"/>
      <c r="AL3" s="366"/>
      <c r="AM3" s="127"/>
      <c r="AN3" s="128"/>
      <c r="AO3" s="366" t="s">
        <v>50</v>
      </c>
      <c r="AP3" s="366"/>
      <c r="AQ3" s="125"/>
    </row>
    <row r="4" spans="1:82" ht="6" customHeight="1" x14ac:dyDescent="0.2">
      <c r="A4" s="177"/>
      <c r="B4" s="178"/>
      <c r="C4" s="179"/>
      <c r="D4" s="180"/>
      <c r="E4" s="1"/>
      <c r="F4" s="1"/>
      <c r="G4" s="1"/>
      <c r="H4" s="1"/>
      <c r="I4" s="1"/>
      <c r="J4" s="1"/>
      <c r="K4" s="1"/>
      <c r="L4" s="1"/>
      <c r="M4" s="1"/>
      <c r="N4" s="1"/>
      <c r="O4" s="1"/>
      <c r="P4" s="1"/>
      <c r="Q4" s="1"/>
      <c r="R4" s="1"/>
      <c r="S4" s="1"/>
      <c r="T4" s="1"/>
      <c r="U4" s="179"/>
      <c r="V4" s="180"/>
      <c r="W4" s="1"/>
      <c r="X4" s="1"/>
      <c r="Y4" s="1"/>
      <c r="Z4" s="1"/>
      <c r="AA4" s="1"/>
      <c r="AB4" s="1"/>
      <c r="AC4" s="1"/>
      <c r="AD4" s="1"/>
      <c r="AE4" s="1"/>
      <c r="AF4" s="1"/>
      <c r="AG4" s="1"/>
      <c r="AH4" s="1"/>
      <c r="AI4" s="1"/>
      <c r="AJ4" s="1"/>
      <c r="AK4" s="1"/>
      <c r="AL4" s="168"/>
      <c r="AM4" s="179"/>
      <c r="AN4" s="180"/>
      <c r="AO4" s="1"/>
      <c r="AP4" s="1"/>
      <c r="AQ4" s="181"/>
    </row>
    <row r="5" spans="1:82" ht="11.25" customHeight="1" x14ac:dyDescent="0.2">
      <c r="A5" s="182"/>
      <c r="B5" s="289">
        <v>301</v>
      </c>
      <c r="C5" s="246"/>
      <c r="D5" s="74"/>
      <c r="E5" s="360" t="s">
        <v>353</v>
      </c>
      <c r="F5" s="360"/>
      <c r="G5" s="360"/>
      <c r="H5" s="360"/>
      <c r="I5" s="360"/>
      <c r="J5" s="360"/>
      <c r="K5" s="360"/>
      <c r="L5" s="360"/>
      <c r="M5" s="360"/>
      <c r="N5" s="360"/>
      <c r="O5" s="360"/>
      <c r="P5" s="360"/>
      <c r="Q5" s="360"/>
      <c r="R5" s="360"/>
      <c r="S5" s="360"/>
      <c r="T5" s="360"/>
      <c r="U5" s="246"/>
      <c r="V5" s="74"/>
      <c r="W5" s="382" t="s">
        <v>324</v>
      </c>
      <c r="X5" s="382"/>
      <c r="Y5" s="382"/>
      <c r="Z5" s="382"/>
      <c r="AA5" s="382"/>
      <c r="AB5" s="382"/>
      <c r="AC5" s="382"/>
      <c r="AD5" s="382"/>
      <c r="AE5" s="382"/>
      <c r="AF5" s="382"/>
      <c r="AG5" s="382"/>
      <c r="AH5" s="382"/>
      <c r="AI5" s="382"/>
      <c r="AJ5" s="382"/>
      <c r="AK5" s="382"/>
      <c r="AL5" s="382"/>
      <c r="AM5" s="246"/>
      <c r="AN5" s="74"/>
      <c r="AO5" s="247"/>
      <c r="AP5" s="247"/>
      <c r="AQ5" s="183"/>
    </row>
    <row r="6" spans="1:82" ht="11.25" customHeight="1" x14ac:dyDescent="0.2">
      <c r="A6" s="182"/>
      <c r="B6" s="316"/>
      <c r="C6" s="246"/>
      <c r="D6" s="74"/>
      <c r="E6" s="360"/>
      <c r="F6" s="360"/>
      <c r="G6" s="360"/>
      <c r="H6" s="360"/>
      <c r="I6" s="360"/>
      <c r="J6" s="360"/>
      <c r="K6" s="360"/>
      <c r="L6" s="360"/>
      <c r="M6" s="360"/>
      <c r="N6" s="360"/>
      <c r="O6" s="360"/>
      <c r="P6" s="360"/>
      <c r="Q6" s="360"/>
      <c r="R6" s="360"/>
      <c r="S6" s="360"/>
      <c r="T6" s="360"/>
      <c r="U6" s="246"/>
      <c r="V6" s="74"/>
      <c r="W6" s="260"/>
      <c r="X6" s="260"/>
      <c r="Y6" s="260"/>
      <c r="Z6" s="260"/>
      <c r="AA6" s="260"/>
      <c r="AB6" s="260"/>
      <c r="AC6" s="260"/>
      <c r="AD6" s="260"/>
      <c r="AE6" s="260"/>
      <c r="AF6" s="260"/>
      <c r="AG6" s="260"/>
      <c r="AH6" s="260"/>
      <c r="AI6" s="260"/>
      <c r="AJ6" s="260"/>
      <c r="AK6" s="260"/>
      <c r="AL6" s="254"/>
      <c r="AM6" s="246"/>
      <c r="AN6" s="74"/>
      <c r="AO6" s="247"/>
      <c r="AP6" s="247"/>
      <c r="AQ6" s="183"/>
    </row>
    <row r="7" spans="1:82" ht="11.25" customHeight="1" x14ac:dyDescent="0.2">
      <c r="A7" s="182"/>
      <c r="B7" s="289"/>
      <c r="C7" s="246"/>
      <c r="D7" s="74"/>
      <c r="E7" s="285"/>
      <c r="F7" s="285"/>
      <c r="G7" s="285"/>
      <c r="H7" s="285"/>
      <c r="I7" s="285"/>
      <c r="J7" s="285"/>
      <c r="K7" s="285"/>
      <c r="L7" s="285"/>
      <c r="M7" s="285"/>
      <c r="N7" s="285"/>
      <c r="O7" s="285"/>
      <c r="P7" s="285"/>
      <c r="Q7" s="285"/>
      <c r="R7" s="285"/>
      <c r="S7" s="285"/>
      <c r="T7" s="285"/>
      <c r="U7" s="246"/>
      <c r="V7" s="74"/>
      <c r="W7" s="247" t="s">
        <v>16</v>
      </c>
      <c r="X7" s="247"/>
      <c r="Y7" s="247"/>
      <c r="Z7" s="28"/>
      <c r="AA7" s="28"/>
      <c r="AB7" s="28"/>
      <c r="AC7" s="28"/>
      <c r="AD7" s="28"/>
      <c r="AE7" s="28"/>
      <c r="AF7" s="28"/>
      <c r="AG7" s="28"/>
      <c r="AH7" s="28"/>
      <c r="AI7" s="28"/>
      <c r="AJ7" s="28"/>
      <c r="AK7" s="28"/>
      <c r="AL7" s="156"/>
      <c r="AM7" s="246"/>
      <c r="AN7" s="74"/>
      <c r="AO7" s="247"/>
      <c r="AP7" s="247"/>
      <c r="AQ7" s="183"/>
    </row>
    <row r="8" spans="1:82" ht="11.25" customHeight="1" x14ac:dyDescent="0.2">
      <c r="A8" s="182"/>
      <c r="B8" s="289"/>
      <c r="C8" s="246"/>
      <c r="D8" s="74"/>
      <c r="E8" s="286"/>
      <c r="F8" s="286"/>
      <c r="G8" s="286"/>
      <c r="H8" s="286"/>
      <c r="I8" s="286"/>
      <c r="J8" s="286"/>
      <c r="K8" s="286"/>
      <c r="L8" s="286"/>
      <c r="M8" s="286"/>
      <c r="N8" s="286"/>
      <c r="O8" s="286"/>
      <c r="P8" s="286"/>
      <c r="Q8" s="286"/>
      <c r="R8" s="286"/>
      <c r="S8" s="286"/>
      <c r="T8" s="286"/>
      <c r="U8" s="246"/>
      <c r="V8" s="74"/>
      <c r="W8" s="260"/>
      <c r="X8" s="260"/>
      <c r="Y8" s="260"/>
      <c r="Z8" s="260"/>
      <c r="AA8" s="260"/>
      <c r="AB8" s="260"/>
      <c r="AC8" s="260"/>
      <c r="AD8" s="260"/>
      <c r="AE8" s="260"/>
      <c r="AF8" s="260"/>
      <c r="AG8" s="260"/>
      <c r="AH8" s="260"/>
      <c r="AI8" s="260"/>
      <c r="AJ8" s="260"/>
      <c r="AK8" s="260"/>
      <c r="AL8" s="254"/>
      <c r="AM8" s="246"/>
      <c r="AN8" s="74"/>
      <c r="AO8" s="247"/>
      <c r="AP8" s="247"/>
      <c r="AQ8" s="183"/>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row>
    <row r="9" spans="1:82" ht="11.25" customHeight="1" x14ac:dyDescent="0.2">
      <c r="A9" s="182"/>
      <c r="B9" s="289"/>
      <c r="C9" s="246"/>
      <c r="D9" s="74"/>
      <c r="E9" s="286"/>
      <c r="F9" s="286"/>
      <c r="G9" s="286"/>
      <c r="H9" s="286"/>
      <c r="I9" s="286"/>
      <c r="J9" s="286"/>
      <c r="K9" s="286"/>
      <c r="L9" s="286"/>
      <c r="M9" s="286"/>
      <c r="N9" s="286"/>
      <c r="O9" s="286"/>
      <c r="P9" s="286"/>
      <c r="Q9" s="286"/>
      <c r="R9" s="286"/>
      <c r="S9" s="286"/>
      <c r="T9" s="286"/>
      <c r="U9" s="246"/>
      <c r="V9" s="74"/>
      <c r="Y9" s="151"/>
      <c r="Z9" s="247"/>
      <c r="AA9" s="241" t="s">
        <v>89</v>
      </c>
      <c r="AB9" s="260"/>
      <c r="AC9" s="247"/>
      <c r="AE9" s="247"/>
      <c r="AF9" s="260"/>
      <c r="AG9" s="151"/>
      <c r="AH9" s="241" t="s">
        <v>90</v>
      </c>
      <c r="AI9" s="247"/>
      <c r="AJ9" s="241"/>
      <c r="AK9" s="247"/>
      <c r="AL9" s="241"/>
      <c r="AM9" s="246"/>
      <c r="AN9" s="74"/>
      <c r="AO9" s="247"/>
      <c r="AP9" s="247"/>
      <c r="AQ9" s="183"/>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row>
    <row r="10" spans="1:82" ht="11.25" customHeight="1" x14ac:dyDescent="0.2">
      <c r="A10" s="182"/>
      <c r="B10" s="289"/>
      <c r="C10" s="246"/>
      <c r="D10" s="74"/>
      <c r="E10" s="285"/>
      <c r="F10" s="285"/>
      <c r="G10" s="285"/>
      <c r="H10" s="285"/>
      <c r="I10" s="285"/>
      <c r="J10" s="285"/>
      <c r="K10" s="285"/>
      <c r="L10" s="285"/>
      <c r="M10" s="285"/>
      <c r="N10" s="285"/>
      <c r="O10" s="285"/>
      <c r="P10" s="285"/>
      <c r="Q10" s="285"/>
      <c r="R10" s="285"/>
      <c r="S10" s="285"/>
      <c r="T10" s="285"/>
      <c r="U10" s="246"/>
      <c r="V10" s="74"/>
      <c r="Y10" s="247"/>
      <c r="Z10" s="247"/>
      <c r="AA10" s="247"/>
      <c r="AB10" s="260"/>
      <c r="AC10" s="247"/>
      <c r="AE10" s="247"/>
      <c r="AF10" s="260"/>
      <c r="AG10" s="247"/>
      <c r="AH10" s="247"/>
      <c r="AI10" s="247"/>
      <c r="AJ10" s="241"/>
      <c r="AK10" s="247"/>
      <c r="AL10" s="241"/>
      <c r="AM10" s="246"/>
      <c r="AN10" s="74"/>
      <c r="AO10" s="247"/>
      <c r="AP10" s="247"/>
      <c r="AQ10" s="183"/>
    </row>
    <row r="11" spans="1:82" ht="6" customHeight="1" thickBot="1" x14ac:dyDescent="0.25">
      <c r="A11" s="184"/>
      <c r="B11" s="290"/>
      <c r="C11" s="127"/>
      <c r="D11" s="128"/>
      <c r="E11" s="125"/>
      <c r="F11" s="125"/>
      <c r="G11" s="125"/>
      <c r="H11" s="125"/>
      <c r="I11" s="125"/>
      <c r="J11" s="125"/>
      <c r="K11" s="125"/>
      <c r="L11" s="125"/>
      <c r="M11" s="125"/>
      <c r="N11" s="125"/>
      <c r="O11" s="125"/>
      <c r="P11" s="125"/>
      <c r="Q11" s="125"/>
      <c r="R11" s="125"/>
      <c r="S11" s="125"/>
      <c r="T11" s="125"/>
      <c r="U11" s="127"/>
      <c r="V11" s="128"/>
      <c r="W11" s="125"/>
      <c r="X11" s="125"/>
      <c r="Y11" s="125"/>
      <c r="Z11" s="125"/>
      <c r="AA11" s="125"/>
      <c r="AB11" s="125"/>
      <c r="AC11" s="125"/>
      <c r="AD11" s="125"/>
      <c r="AE11" s="125"/>
      <c r="AF11" s="125"/>
      <c r="AG11" s="125"/>
      <c r="AH11" s="125"/>
      <c r="AI11" s="125"/>
      <c r="AJ11" s="125"/>
      <c r="AK11" s="125"/>
      <c r="AL11" s="176"/>
      <c r="AM11" s="127"/>
      <c r="AN11" s="128"/>
      <c r="AO11" s="125"/>
      <c r="AP11" s="125"/>
      <c r="AQ11" s="185"/>
    </row>
    <row r="12" spans="1:82" ht="6" customHeight="1" x14ac:dyDescent="0.2">
      <c r="A12" s="258"/>
      <c r="B12" s="253"/>
      <c r="C12" s="132"/>
      <c r="D12" s="133"/>
      <c r="E12" s="258"/>
      <c r="F12" s="258"/>
      <c r="G12" s="258"/>
      <c r="H12" s="258"/>
      <c r="I12" s="258"/>
      <c r="J12" s="258"/>
      <c r="K12" s="258"/>
      <c r="L12" s="258"/>
      <c r="M12" s="258"/>
      <c r="N12" s="258"/>
      <c r="O12" s="258"/>
      <c r="P12" s="258"/>
      <c r="Q12" s="258"/>
      <c r="R12" s="258"/>
      <c r="S12" s="258"/>
      <c r="T12" s="258"/>
      <c r="U12" s="132"/>
      <c r="V12" s="133"/>
      <c r="W12" s="258"/>
      <c r="X12" s="258"/>
      <c r="Y12" s="258"/>
      <c r="Z12" s="258"/>
      <c r="AA12" s="258"/>
      <c r="AB12" s="258"/>
      <c r="AC12" s="258"/>
      <c r="AD12" s="258"/>
      <c r="AE12" s="258"/>
      <c r="AF12" s="258"/>
      <c r="AG12" s="258"/>
      <c r="AH12" s="258"/>
      <c r="AI12" s="258"/>
      <c r="AJ12" s="258"/>
      <c r="AK12" s="258"/>
      <c r="AL12" s="135"/>
      <c r="AM12" s="132"/>
      <c r="AN12" s="133"/>
      <c r="AO12" s="258"/>
      <c r="AP12" s="258"/>
      <c r="AQ12" s="258"/>
    </row>
    <row r="13" spans="1:82" ht="11.25" customHeight="1" x14ac:dyDescent="0.2">
      <c r="A13" s="258"/>
      <c r="B13" s="253">
        <v>302</v>
      </c>
      <c r="C13" s="132"/>
      <c r="D13" s="133"/>
      <c r="E13" s="367" t="str">
        <f ca="1">VLOOKUP(INDIRECT(ADDRESS(ROW(),COLUMN()-3)),Language_Translations,MATCH(Language_Selected,Language_Options,0),FALSE)</f>
        <v>Now I would like to ask you some questions about your last pregnancy that resulted in a live birth.
When you got pregnant with (NAME), did you see anyone for antenatal care for this pregnancy?</v>
      </c>
      <c r="F13" s="367"/>
      <c r="G13" s="367"/>
      <c r="H13" s="367"/>
      <c r="I13" s="367"/>
      <c r="J13" s="367"/>
      <c r="K13" s="367"/>
      <c r="L13" s="367"/>
      <c r="M13" s="367"/>
      <c r="N13" s="367"/>
      <c r="O13" s="367"/>
      <c r="P13" s="367"/>
      <c r="Q13" s="367"/>
      <c r="R13" s="367"/>
      <c r="S13" s="367"/>
      <c r="T13" s="367"/>
      <c r="U13" s="132"/>
      <c r="V13" s="133"/>
      <c r="W13" s="260" t="s">
        <v>62</v>
      </c>
      <c r="X13" s="260"/>
      <c r="Y13" s="153" t="s">
        <v>7</v>
      </c>
      <c r="Z13" s="153"/>
      <c r="AA13" s="153"/>
      <c r="AB13" s="153"/>
      <c r="AC13" s="153"/>
      <c r="AD13" s="153"/>
      <c r="AE13" s="153"/>
      <c r="AF13" s="153"/>
      <c r="AG13" s="153"/>
      <c r="AH13" s="153"/>
      <c r="AI13" s="153"/>
      <c r="AJ13" s="153"/>
      <c r="AK13" s="153"/>
      <c r="AL13" s="149" t="s">
        <v>63</v>
      </c>
      <c r="AM13" s="132"/>
      <c r="AN13" s="133"/>
      <c r="AO13" s="136"/>
      <c r="AP13" s="251"/>
      <c r="AQ13" s="258"/>
    </row>
    <row r="14" spans="1:82" ht="11.25" customHeight="1" x14ac:dyDescent="0.2">
      <c r="A14" s="258"/>
      <c r="B14" s="253"/>
      <c r="C14" s="132"/>
      <c r="D14" s="133"/>
      <c r="E14" s="367"/>
      <c r="F14" s="367"/>
      <c r="G14" s="367"/>
      <c r="H14" s="367"/>
      <c r="I14" s="367"/>
      <c r="J14" s="367"/>
      <c r="K14" s="367"/>
      <c r="L14" s="367"/>
      <c r="M14" s="367"/>
      <c r="N14" s="367"/>
      <c r="O14" s="367"/>
      <c r="P14" s="367"/>
      <c r="Q14" s="367"/>
      <c r="R14" s="367"/>
      <c r="S14" s="367"/>
      <c r="T14" s="367"/>
      <c r="U14" s="132"/>
      <c r="V14" s="133"/>
      <c r="W14" s="260" t="s">
        <v>64</v>
      </c>
      <c r="X14" s="260"/>
      <c r="Y14" s="153" t="s">
        <v>7</v>
      </c>
      <c r="Z14" s="153"/>
      <c r="AA14" s="153"/>
      <c r="AB14" s="153"/>
      <c r="AC14" s="153"/>
      <c r="AD14" s="153"/>
      <c r="AE14" s="153"/>
      <c r="AF14" s="153"/>
      <c r="AG14" s="153"/>
      <c r="AH14" s="153"/>
      <c r="AI14" s="153"/>
      <c r="AJ14" s="153"/>
      <c r="AK14" s="153"/>
      <c r="AL14" s="149" t="s">
        <v>65</v>
      </c>
      <c r="AM14" s="132"/>
      <c r="AN14" s="133"/>
      <c r="AO14" s="136"/>
      <c r="AP14" s="251">
        <v>304</v>
      </c>
      <c r="AQ14" s="258"/>
    </row>
    <row r="15" spans="1:82" ht="11.25" customHeight="1" x14ac:dyDescent="0.2">
      <c r="A15" s="287"/>
      <c r="B15" s="253"/>
      <c r="C15" s="132"/>
      <c r="D15" s="133"/>
      <c r="E15" s="367"/>
      <c r="F15" s="367"/>
      <c r="G15" s="367"/>
      <c r="H15" s="367"/>
      <c r="I15" s="367"/>
      <c r="J15" s="367"/>
      <c r="K15" s="367"/>
      <c r="L15" s="367"/>
      <c r="M15" s="367"/>
      <c r="N15" s="367"/>
      <c r="O15" s="367"/>
      <c r="P15" s="367"/>
      <c r="Q15" s="367"/>
      <c r="R15" s="367"/>
      <c r="S15" s="367"/>
      <c r="T15" s="367"/>
      <c r="U15" s="132"/>
      <c r="V15" s="133"/>
      <c r="W15" s="260"/>
      <c r="X15" s="260"/>
      <c r="Y15" s="153"/>
      <c r="Z15" s="153"/>
      <c r="AA15" s="153"/>
      <c r="AB15" s="153"/>
      <c r="AC15" s="153"/>
      <c r="AD15" s="153"/>
      <c r="AE15" s="153"/>
      <c r="AF15" s="153"/>
      <c r="AG15" s="153"/>
      <c r="AH15" s="153"/>
      <c r="AI15" s="153"/>
      <c r="AJ15" s="153"/>
      <c r="AK15" s="153"/>
      <c r="AL15" s="149"/>
      <c r="AM15" s="132"/>
      <c r="AN15" s="133"/>
      <c r="AO15" s="136"/>
      <c r="AP15" s="251"/>
      <c r="AQ15" s="287"/>
    </row>
    <row r="16" spans="1:82" ht="11.25" customHeight="1" x14ac:dyDescent="0.2">
      <c r="A16" s="287"/>
      <c r="B16" s="253"/>
      <c r="C16" s="132"/>
      <c r="D16" s="133"/>
      <c r="E16" s="367"/>
      <c r="F16" s="367"/>
      <c r="G16" s="367"/>
      <c r="H16" s="367"/>
      <c r="I16" s="367"/>
      <c r="J16" s="367"/>
      <c r="K16" s="367"/>
      <c r="L16" s="367"/>
      <c r="M16" s="367"/>
      <c r="N16" s="367"/>
      <c r="O16" s="367"/>
      <c r="P16" s="367"/>
      <c r="Q16" s="367"/>
      <c r="R16" s="367"/>
      <c r="S16" s="367"/>
      <c r="T16" s="367"/>
      <c r="U16" s="132"/>
      <c r="V16" s="133"/>
      <c r="W16" s="260"/>
      <c r="X16" s="260"/>
      <c r="Y16" s="153"/>
      <c r="Z16" s="153"/>
      <c r="AA16" s="153"/>
      <c r="AB16" s="153"/>
      <c r="AC16" s="153"/>
      <c r="AD16" s="153"/>
      <c r="AE16" s="153"/>
      <c r="AF16" s="153"/>
      <c r="AG16" s="153"/>
      <c r="AH16" s="153"/>
      <c r="AI16" s="153"/>
      <c r="AJ16" s="153"/>
      <c r="AK16" s="153"/>
      <c r="AL16" s="149"/>
      <c r="AM16" s="132"/>
      <c r="AN16" s="133"/>
      <c r="AO16" s="136"/>
      <c r="AP16" s="251"/>
      <c r="AQ16" s="287"/>
    </row>
    <row r="17" spans="1:43" ht="11.25" customHeight="1" x14ac:dyDescent="0.2">
      <c r="A17" s="287"/>
      <c r="B17" s="253"/>
      <c r="C17" s="132"/>
      <c r="D17" s="133"/>
      <c r="E17" s="367"/>
      <c r="F17" s="367"/>
      <c r="G17" s="367"/>
      <c r="H17" s="367"/>
      <c r="I17" s="367"/>
      <c r="J17" s="367"/>
      <c r="K17" s="367"/>
      <c r="L17" s="367"/>
      <c r="M17" s="367"/>
      <c r="N17" s="367"/>
      <c r="O17" s="367"/>
      <c r="P17" s="367"/>
      <c r="Q17" s="367"/>
      <c r="R17" s="367"/>
      <c r="S17" s="367"/>
      <c r="T17" s="367"/>
      <c r="U17" s="132"/>
      <c r="V17" s="133"/>
      <c r="W17" s="260"/>
      <c r="X17" s="260"/>
      <c r="Y17" s="153"/>
      <c r="Z17" s="153"/>
      <c r="AA17" s="153"/>
      <c r="AB17" s="153"/>
      <c r="AC17" s="153"/>
      <c r="AD17" s="153"/>
      <c r="AE17" s="153"/>
      <c r="AF17" s="153"/>
      <c r="AG17" s="153"/>
      <c r="AH17" s="153"/>
      <c r="AI17" s="153"/>
      <c r="AJ17" s="153"/>
      <c r="AK17" s="153"/>
      <c r="AL17" s="149"/>
      <c r="AM17" s="132"/>
      <c r="AN17" s="133"/>
      <c r="AO17" s="136"/>
      <c r="AP17" s="251"/>
      <c r="AQ17" s="287"/>
    </row>
    <row r="18" spans="1:43" ht="6" customHeight="1" x14ac:dyDescent="0.2">
      <c r="A18" s="147"/>
      <c r="B18" s="146"/>
      <c r="C18" s="143"/>
      <c r="D18" s="142"/>
      <c r="E18" s="147"/>
      <c r="F18" s="147"/>
      <c r="G18" s="147"/>
      <c r="H18" s="147"/>
      <c r="I18" s="147"/>
      <c r="J18" s="147"/>
      <c r="K18" s="147"/>
      <c r="L18" s="147"/>
      <c r="M18" s="147"/>
      <c r="N18" s="147"/>
      <c r="O18" s="147"/>
      <c r="P18" s="147"/>
      <c r="Q18" s="147"/>
      <c r="R18" s="147"/>
      <c r="S18" s="147"/>
      <c r="T18" s="147"/>
      <c r="U18" s="143"/>
      <c r="V18" s="142"/>
      <c r="W18" s="147"/>
      <c r="X18" s="147"/>
      <c r="Y18" s="147"/>
      <c r="Z18" s="147"/>
      <c r="AA18" s="147"/>
      <c r="AB18" s="147"/>
      <c r="AC18" s="147"/>
      <c r="AD18" s="147"/>
      <c r="AE18" s="147"/>
      <c r="AF18" s="147"/>
      <c r="AG18" s="147"/>
      <c r="AH18" s="147"/>
      <c r="AI18" s="147"/>
      <c r="AJ18" s="147"/>
      <c r="AK18" s="147"/>
      <c r="AL18" s="148"/>
      <c r="AM18" s="143"/>
      <c r="AN18" s="142"/>
      <c r="AO18" s="147"/>
      <c r="AP18" s="147"/>
      <c r="AQ18" s="147"/>
    </row>
    <row r="19" spans="1:43" ht="6" customHeight="1" x14ac:dyDescent="0.2">
      <c r="A19" s="30"/>
      <c r="B19" s="299"/>
      <c r="C19" s="129"/>
      <c r="D19" s="130"/>
      <c r="E19" s="30"/>
      <c r="F19" s="30"/>
      <c r="G19" s="30"/>
      <c r="H19" s="30"/>
      <c r="I19" s="30"/>
      <c r="J19" s="30"/>
      <c r="K19" s="30"/>
      <c r="L19" s="30"/>
      <c r="M19" s="30"/>
      <c r="N19" s="30"/>
      <c r="O19" s="30"/>
      <c r="P19" s="30"/>
      <c r="Q19" s="30"/>
      <c r="R19" s="30"/>
      <c r="S19" s="30"/>
      <c r="T19" s="30"/>
      <c r="U19" s="129"/>
      <c r="V19" s="130"/>
      <c r="W19" s="30"/>
      <c r="X19" s="30"/>
      <c r="Y19" s="30"/>
      <c r="Z19" s="30"/>
      <c r="AA19" s="30"/>
      <c r="AB19" s="30"/>
      <c r="AC19" s="30"/>
      <c r="AD19" s="30"/>
      <c r="AE19" s="30"/>
      <c r="AF19" s="30"/>
      <c r="AG19" s="30"/>
      <c r="AH19" s="30"/>
      <c r="AI19" s="30"/>
      <c r="AJ19" s="30"/>
      <c r="AK19" s="30"/>
      <c r="AL19" s="35"/>
      <c r="AM19" s="129"/>
      <c r="AN19" s="130"/>
      <c r="AO19" s="30"/>
      <c r="AP19" s="30"/>
      <c r="AQ19" s="30"/>
    </row>
    <row r="20" spans="1:43" ht="11.25" customHeight="1" x14ac:dyDescent="0.2">
      <c r="A20" s="258"/>
      <c r="B20" s="138">
        <v>303</v>
      </c>
      <c r="C20" s="132"/>
      <c r="D20" s="133"/>
      <c r="E20" s="367" t="str">
        <f ca="1">VLOOKUP(INDIRECT(ADDRESS(ROW(),COLUMN()-3)),Language_Translations,MATCH(Language_Selected,Language_Options,0),FALSE)</f>
        <v>Whom did you see?
Anyone else?</v>
      </c>
      <c r="F20" s="367"/>
      <c r="G20" s="367"/>
      <c r="H20" s="367"/>
      <c r="I20" s="367"/>
      <c r="J20" s="367"/>
      <c r="K20" s="367"/>
      <c r="L20" s="367"/>
      <c r="M20" s="367"/>
      <c r="N20" s="367"/>
      <c r="O20" s="367"/>
      <c r="P20" s="367"/>
      <c r="Q20" s="367"/>
      <c r="R20" s="367"/>
      <c r="S20" s="367"/>
      <c r="T20" s="367"/>
      <c r="U20" s="132"/>
      <c r="V20" s="133"/>
      <c r="W20" s="193" t="s">
        <v>94</v>
      </c>
      <c r="X20" s="260"/>
      <c r="Y20" s="260"/>
      <c r="Z20" s="260"/>
      <c r="AA20" s="260"/>
      <c r="AB20" s="260"/>
      <c r="AC20" s="260"/>
      <c r="AD20" s="260"/>
      <c r="AE20" s="260"/>
      <c r="AF20" s="260"/>
      <c r="AG20" s="153"/>
      <c r="AH20" s="170"/>
      <c r="AI20" s="153"/>
      <c r="AJ20" s="153"/>
      <c r="AK20" s="153"/>
      <c r="AL20" s="297"/>
      <c r="AM20" s="132"/>
      <c r="AN20" s="133"/>
      <c r="AO20" s="136"/>
      <c r="AP20" s="136"/>
      <c r="AQ20" s="258"/>
    </row>
    <row r="21" spans="1:43" ht="11.25" customHeight="1" x14ac:dyDescent="0.2">
      <c r="A21" s="258"/>
      <c r="B21" s="173" t="s">
        <v>398</v>
      </c>
      <c r="C21" s="132"/>
      <c r="D21" s="133"/>
      <c r="E21" s="367"/>
      <c r="F21" s="367"/>
      <c r="G21" s="367"/>
      <c r="H21" s="367"/>
      <c r="I21" s="367"/>
      <c r="J21" s="367"/>
      <c r="K21" s="367"/>
      <c r="L21" s="367"/>
      <c r="M21" s="367"/>
      <c r="N21" s="367"/>
      <c r="O21" s="367"/>
      <c r="P21" s="367"/>
      <c r="Q21" s="367"/>
      <c r="R21" s="367"/>
      <c r="S21" s="367"/>
      <c r="T21" s="367"/>
      <c r="U21" s="132"/>
      <c r="V21" s="133"/>
      <c r="W21" s="260"/>
      <c r="X21" s="260" t="s">
        <v>95</v>
      </c>
      <c r="Y21" s="260"/>
      <c r="Z21" s="260"/>
      <c r="AA21" s="153" t="s">
        <v>7</v>
      </c>
      <c r="AB21" s="153"/>
      <c r="AC21" s="154"/>
      <c r="AD21" s="153"/>
      <c r="AE21" s="153"/>
      <c r="AF21" s="153"/>
      <c r="AG21" s="170"/>
      <c r="AH21" s="153"/>
      <c r="AI21" s="153"/>
      <c r="AJ21" s="139"/>
      <c r="AK21" s="139"/>
      <c r="AL21" s="303" t="s">
        <v>96</v>
      </c>
      <c r="AM21" s="132"/>
      <c r="AN21" s="133"/>
      <c r="AO21" s="136"/>
      <c r="AP21" s="136"/>
      <c r="AQ21" s="258"/>
    </row>
    <row r="22" spans="1:43" ht="11.25" customHeight="1" x14ac:dyDescent="0.2">
      <c r="A22" s="258"/>
      <c r="B22" s="138"/>
      <c r="C22" s="132"/>
      <c r="D22" s="133"/>
      <c r="E22" s="367"/>
      <c r="F22" s="367"/>
      <c r="G22" s="367"/>
      <c r="H22" s="367"/>
      <c r="I22" s="367"/>
      <c r="J22" s="367"/>
      <c r="K22" s="367"/>
      <c r="L22" s="367"/>
      <c r="M22" s="367"/>
      <c r="N22" s="367"/>
      <c r="O22" s="367"/>
      <c r="P22" s="367"/>
      <c r="Q22" s="367"/>
      <c r="R22" s="367"/>
      <c r="S22" s="367"/>
      <c r="T22" s="367"/>
      <c r="U22" s="132"/>
      <c r="V22" s="133"/>
      <c r="W22" s="260"/>
      <c r="X22" s="260" t="s">
        <v>118</v>
      </c>
      <c r="Y22" s="260"/>
      <c r="Z22" s="260"/>
      <c r="AA22" s="260"/>
      <c r="AB22" s="260"/>
      <c r="AC22" s="151"/>
      <c r="AD22" s="153" t="s">
        <v>7</v>
      </c>
      <c r="AE22" s="153"/>
      <c r="AF22" s="153"/>
      <c r="AG22" s="153"/>
      <c r="AH22" s="153"/>
      <c r="AI22" s="153"/>
      <c r="AJ22" s="153"/>
      <c r="AK22" s="153"/>
      <c r="AL22" s="161" t="s">
        <v>97</v>
      </c>
      <c r="AM22" s="132"/>
      <c r="AN22" s="133"/>
      <c r="AO22" s="136"/>
      <c r="AP22" s="248"/>
      <c r="AQ22" s="258"/>
    </row>
    <row r="23" spans="1:43" ht="11.25" customHeight="1" x14ac:dyDescent="0.2">
      <c r="A23" s="258"/>
      <c r="B23" s="138"/>
      <c r="C23" s="132"/>
      <c r="D23" s="133"/>
      <c r="E23" s="242"/>
      <c r="F23" s="242"/>
      <c r="G23" s="242"/>
      <c r="H23" s="242"/>
      <c r="I23" s="242"/>
      <c r="J23" s="242"/>
      <c r="K23" s="242"/>
      <c r="L23" s="242"/>
      <c r="M23" s="242"/>
      <c r="N23" s="242"/>
      <c r="O23" s="242"/>
      <c r="P23" s="242"/>
      <c r="Q23" s="242"/>
      <c r="R23" s="242"/>
      <c r="S23" s="242"/>
      <c r="T23" s="242"/>
      <c r="U23" s="132"/>
      <c r="V23" s="133"/>
      <c r="W23" s="260"/>
      <c r="X23" s="260" t="s">
        <v>328</v>
      </c>
      <c r="Y23" s="260"/>
      <c r="Z23" s="260"/>
      <c r="AA23" s="260"/>
      <c r="AB23" s="260"/>
      <c r="AC23" s="260"/>
      <c r="AD23" s="260"/>
      <c r="AE23" s="153" t="s">
        <v>7</v>
      </c>
      <c r="AF23" s="153"/>
      <c r="AG23" s="153"/>
      <c r="AH23" s="153"/>
      <c r="AI23" s="153"/>
      <c r="AJ23" s="153"/>
      <c r="AK23" s="153"/>
      <c r="AL23" s="161" t="s">
        <v>98</v>
      </c>
      <c r="AM23" s="132"/>
      <c r="AN23" s="133"/>
      <c r="AO23" s="136"/>
      <c r="AP23" s="248"/>
      <c r="AQ23" s="258"/>
    </row>
    <row r="24" spans="1:43" ht="11.25" customHeight="1" x14ac:dyDescent="0.2">
      <c r="A24" s="258"/>
      <c r="B24" s="138"/>
      <c r="C24" s="132"/>
      <c r="D24" s="133"/>
      <c r="E24" s="233" t="s">
        <v>325</v>
      </c>
      <c r="F24" s="242"/>
      <c r="G24" s="242"/>
      <c r="H24" s="242"/>
      <c r="I24" s="242"/>
      <c r="J24" s="242"/>
      <c r="K24" s="242"/>
      <c r="L24" s="242"/>
      <c r="M24" s="242"/>
      <c r="N24" s="242"/>
      <c r="O24" s="242"/>
      <c r="P24" s="242"/>
      <c r="Q24" s="242"/>
      <c r="R24" s="242"/>
      <c r="S24" s="242"/>
      <c r="T24" s="242"/>
      <c r="U24" s="132"/>
      <c r="V24" s="133"/>
      <c r="W24" s="260"/>
      <c r="X24" s="260"/>
      <c r="Y24" s="260"/>
      <c r="Z24" s="260"/>
      <c r="AA24" s="260"/>
      <c r="AB24" s="153"/>
      <c r="AC24" s="153"/>
      <c r="AD24" s="154"/>
      <c r="AE24" s="153"/>
      <c r="AF24" s="153"/>
      <c r="AG24" s="153"/>
      <c r="AH24" s="153"/>
      <c r="AI24" s="153"/>
      <c r="AJ24" s="153"/>
      <c r="AK24" s="153"/>
      <c r="AL24" s="161"/>
      <c r="AM24" s="132"/>
      <c r="AN24" s="133"/>
      <c r="AO24" s="136"/>
      <c r="AP24" s="248"/>
      <c r="AQ24" s="258"/>
    </row>
    <row r="25" spans="1:43" ht="11.25" customHeight="1" x14ac:dyDescent="0.2">
      <c r="A25" s="258"/>
      <c r="B25" s="138"/>
      <c r="C25" s="132"/>
      <c r="D25" s="133"/>
      <c r="E25" s="233" t="s">
        <v>326</v>
      </c>
      <c r="F25" s="242"/>
      <c r="G25" s="242"/>
      <c r="H25" s="242"/>
      <c r="I25" s="242"/>
      <c r="J25" s="242"/>
      <c r="K25" s="242"/>
      <c r="L25" s="242"/>
      <c r="M25" s="242"/>
      <c r="N25" s="242"/>
      <c r="O25" s="242"/>
      <c r="P25" s="242"/>
      <c r="Q25" s="242"/>
      <c r="R25" s="242"/>
      <c r="S25" s="242"/>
      <c r="T25" s="242"/>
      <c r="U25" s="132"/>
      <c r="V25" s="133"/>
      <c r="W25" s="193" t="s">
        <v>99</v>
      </c>
      <c r="X25" s="260"/>
      <c r="Y25" s="260"/>
      <c r="Z25" s="260"/>
      <c r="AA25" s="260"/>
      <c r="AB25" s="260"/>
      <c r="AC25" s="260"/>
      <c r="AD25" s="260"/>
      <c r="AE25" s="260"/>
      <c r="AF25" s="260"/>
      <c r="AG25" s="153"/>
      <c r="AH25" s="153"/>
      <c r="AI25" s="153"/>
      <c r="AJ25" s="153"/>
      <c r="AK25" s="153"/>
      <c r="AL25" s="161"/>
      <c r="AM25" s="132"/>
      <c r="AN25" s="133"/>
      <c r="AO25" s="136"/>
      <c r="AP25" s="248"/>
      <c r="AQ25" s="258"/>
    </row>
    <row r="26" spans="1:43" ht="11.25" customHeight="1" x14ac:dyDescent="0.2">
      <c r="A26" s="258"/>
      <c r="B26" s="138"/>
      <c r="C26" s="132"/>
      <c r="D26" s="133"/>
      <c r="E26" s="233" t="s">
        <v>327</v>
      </c>
      <c r="F26" s="242"/>
      <c r="G26" s="242"/>
      <c r="H26" s="242"/>
      <c r="I26" s="242"/>
      <c r="J26" s="242"/>
      <c r="K26" s="242"/>
      <c r="L26" s="242"/>
      <c r="M26" s="242"/>
      <c r="N26" s="242"/>
      <c r="O26" s="242"/>
      <c r="P26" s="242"/>
      <c r="Q26" s="242"/>
      <c r="R26" s="242"/>
      <c r="S26" s="242"/>
      <c r="T26" s="242"/>
      <c r="U26" s="132"/>
      <c r="V26" s="133"/>
      <c r="W26" s="260"/>
      <c r="X26" s="260" t="s">
        <v>329</v>
      </c>
      <c r="Y26" s="260"/>
      <c r="Z26" s="260"/>
      <c r="AA26" s="260"/>
      <c r="AB26" s="260"/>
      <c r="AC26" s="260"/>
      <c r="AD26" s="260"/>
      <c r="AE26" s="260"/>
      <c r="AF26" s="260"/>
      <c r="AG26" s="153"/>
      <c r="AI26" s="153" t="s">
        <v>7</v>
      </c>
      <c r="AJ26" s="153"/>
      <c r="AK26" s="153"/>
      <c r="AL26" s="161" t="s">
        <v>100</v>
      </c>
      <c r="AM26" s="132"/>
      <c r="AN26" s="133"/>
      <c r="AO26" s="136"/>
      <c r="AP26" s="248"/>
      <c r="AQ26" s="258"/>
    </row>
    <row r="27" spans="1:43" ht="11.25" customHeight="1" x14ac:dyDescent="0.2">
      <c r="A27" s="258"/>
      <c r="B27" s="138"/>
      <c r="C27" s="132"/>
      <c r="D27" s="133"/>
      <c r="E27" s="233"/>
      <c r="F27" s="242"/>
      <c r="G27" s="242"/>
      <c r="H27" s="242"/>
      <c r="I27" s="242"/>
      <c r="J27" s="242"/>
      <c r="K27" s="242"/>
      <c r="L27" s="242"/>
      <c r="M27" s="242"/>
      <c r="N27" s="242"/>
      <c r="O27" s="242"/>
      <c r="P27" s="242"/>
      <c r="Q27" s="242"/>
      <c r="R27" s="242"/>
      <c r="S27" s="242"/>
      <c r="T27" s="242"/>
      <c r="U27" s="132"/>
      <c r="V27" s="133"/>
      <c r="W27" s="260"/>
      <c r="X27" s="260" t="s">
        <v>330</v>
      </c>
      <c r="Y27" s="260"/>
      <c r="Z27" s="260"/>
      <c r="AA27" s="260"/>
      <c r="AB27" s="260"/>
      <c r="AC27" s="153"/>
      <c r="AD27" s="153"/>
      <c r="AE27" s="153"/>
      <c r="AF27" s="153"/>
      <c r="AG27" s="153"/>
      <c r="AH27" s="153"/>
      <c r="AI27" s="153"/>
      <c r="AK27" s="153" t="s">
        <v>7</v>
      </c>
      <c r="AL27" s="161" t="s">
        <v>101</v>
      </c>
      <c r="AM27" s="132"/>
      <c r="AN27" s="133"/>
      <c r="AO27" s="136"/>
      <c r="AP27" s="248"/>
      <c r="AQ27" s="258"/>
    </row>
    <row r="28" spans="1:43" ht="11.25" customHeight="1" x14ac:dyDescent="0.2">
      <c r="A28" s="258"/>
      <c r="B28" s="138"/>
      <c r="C28" s="132"/>
      <c r="D28" s="133"/>
      <c r="E28" s="233"/>
      <c r="F28" s="242"/>
      <c r="G28" s="242"/>
      <c r="H28" s="242"/>
      <c r="I28" s="242"/>
      <c r="J28" s="242"/>
      <c r="K28" s="242"/>
      <c r="L28" s="242"/>
      <c r="M28" s="242"/>
      <c r="N28" s="242"/>
      <c r="O28" s="242"/>
      <c r="P28" s="242"/>
      <c r="Q28" s="242"/>
      <c r="R28" s="242"/>
      <c r="S28" s="242"/>
      <c r="T28" s="242"/>
      <c r="U28" s="132"/>
      <c r="V28" s="133"/>
      <c r="W28" s="260"/>
      <c r="Y28" s="260"/>
      <c r="Z28" s="260"/>
      <c r="AA28" s="260"/>
      <c r="AB28" s="260"/>
      <c r="AC28" s="260"/>
      <c r="AD28" s="260"/>
      <c r="AE28" s="260"/>
      <c r="AF28" s="260"/>
      <c r="AG28" s="153"/>
      <c r="AH28" s="153"/>
      <c r="AI28" s="153"/>
      <c r="AJ28" s="153"/>
      <c r="AK28" s="153"/>
      <c r="AL28" s="161"/>
      <c r="AM28" s="132"/>
      <c r="AN28" s="133"/>
      <c r="AO28" s="136"/>
      <c r="AP28" s="248"/>
      <c r="AQ28" s="258"/>
    </row>
    <row r="29" spans="1:43" ht="11.25" customHeight="1" x14ac:dyDescent="0.2">
      <c r="A29" s="258"/>
      <c r="B29" s="138"/>
      <c r="C29" s="132"/>
      <c r="D29" s="133"/>
      <c r="E29" s="233"/>
      <c r="F29" s="242"/>
      <c r="G29" s="242"/>
      <c r="H29" s="242"/>
      <c r="I29" s="242"/>
      <c r="J29" s="242"/>
      <c r="K29" s="242"/>
      <c r="L29" s="242"/>
      <c r="M29" s="242"/>
      <c r="N29" s="242"/>
      <c r="O29" s="242"/>
      <c r="P29" s="242"/>
      <c r="Q29" s="242"/>
      <c r="R29" s="242"/>
      <c r="S29" s="242"/>
      <c r="T29" s="242"/>
      <c r="U29" s="132"/>
      <c r="V29" s="133"/>
      <c r="W29" s="260" t="s">
        <v>24</v>
      </c>
      <c r="X29" s="151"/>
      <c r="Y29" s="260"/>
      <c r="Z29" s="28"/>
      <c r="AA29" s="28"/>
      <c r="AB29" s="28"/>
      <c r="AC29" s="28"/>
      <c r="AD29" s="28"/>
      <c r="AE29" s="28"/>
      <c r="AF29" s="28"/>
      <c r="AG29" s="265"/>
      <c r="AH29" s="265"/>
      <c r="AI29" s="265"/>
      <c r="AJ29" s="265"/>
      <c r="AK29" s="265"/>
      <c r="AL29" s="161" t="s">
        <v>102</v>
      </c>
      <c r="AM29" s="132"/>
      <c r="AN29" s="133"/>
      <c r="AO29" s="136"/>
      <c r="AP29" s="248"/>
      <c r="AQ29" s="258"/>
    </row>
    <row r="30" spans="1:43" ht="11.25" customHeight="1" x14ac:dyDescent="0.2">
      <c r="A30" s="258"/>
      <c r="B30" s="138"/>
      <c r="C30" s="132"/>
      <c r="D30" s="133"/>
      <c r="E30" s="233"/>
      <c r="F30" s="242"/>
      <c r="G30" s="242"/>
      <c r="H30" s="242"/>
      <c r="I30" s="242"/>
      <c r="J30" s="242"/>
      <c r="K30" s="242"/>
      <c r="L30" s="242"/>
      <c r="M30" s="242"/>
      <c r="N30" s="242"/>
      <c r="O30" s="242"/>
      <c r="P30" s="242"/>
      <c r="Q30" s="242"/>
      <c r="R30" s="242"/>
      <c r="S30" s="242"/>
      <c r="T30" s="242"/>
      <c r="U30" s="132"/>
      <c r="V30" s="133"/>
      <c r="W30" s="247"/>
      <c r="X30" s="247"/>
      <c r="Y30" s="247"/>
      <c r="Z30" s="337" t="s">
        <v>103</v>
      </c>
      <c r="AA30" s="337"/>
      <c r="AB30" s="337"/>
      <c r="AC30" s="337"/>
      <c r="AD30" s="337"/>
      <c r="AE30" s="337"/>
      <c r="AF30" s="337"/>
      <c r="AG30" s="337"/>
      <c r="AH30" s="337"/>
      <c r="AI30" s="337"/>
      <c r="AJ30" s="337"/>
      <c r="AK30" s="337"/>
      <c r="AL30" s="161"/>
      <c r="AM30" s="132"/>
      <c r="AN30" s="133"/>
      <c r="AO30" s="136"/>
      <c r="AP30" s="248"/>
      <c r="AQ30" s="258"/>
    </row>
    <row r="31" spans="1:43" ht="6" customHeight="1" x14ac:dyDescent="0.2">
      <c r="A31" s="147"/>
      <c r="B31" s="146"/>
      <c r="C31" s="143"/>
      <c r="D31" s="142"/>
      <c r="E31" s="147"/>
      <c r="F31" s="147"/>
      <c r="G31" s="147"/>
      <c r="H31" s="147"/>
      <c r="I31" s="147"/>
      <c r="J31" s="147"/>
      <c r="K31" s="147"/>
      <c r="L31" s="147"/>
      <c r="M31" s="147"/>
      <c r="N31" s="147"/>
      <c r="O31" s="147"/>
      <c r="P31" s="147"/>
      <c r="Q31" s="147"/>
      <c r="R31" s="147"/>
      <c r="S31" s="147"/>
      <c r="T31" s="147"/>
      <c r="U31" s="143"/>
      <c r="V31" s="142"/>
      <c r="W31" s="147"/>
      <c r="X31" s="147"/>
      <c r="Y31" s="147"/>
      <c r="Z31" s="147"/>
      <c r="AA31" s="147"/>
      <c r="AB31" s="147"/>
      <c r="AC31" s="147"/>
      <c r="AD31" s="147"/>
      <c r="AE31" s="147"/>
      <c r="AF31" s="147"/>
      <c r="AG31" s="147"/>
      <c r="AH31" s="147"/>
      <c r="AI31" s="147"/>
      <c r="AJ31" s="147"/>
      <c r="AK31" s="147"/>
      <c r="AL31" s="146"/>
      <c r="AM31" s="143"/>
      <c r="AN31" s="142"/>
      <c r="AO31" s="147"/>
      <c r="AP31" s="147"/>
      <c r="AQ31" s="147"/>
    </row>
    <row r="32" spans="1:43" ht="6" customHeight="1" x14ac:dyDescent="0.2">
      <c r="A32" s="25"/>
      <c r="B32" s="288"/>
      <c r="C32" s="68"/>
      <c r="D32" s="39"/>
      <c r="E32" s="25"/>
      <c r="F32" s="25"/>
      <c r="G32" s="25"/>
      <c r="H32" s="25"/>
      <c r="I32" s="25"/>
      <c r="J32" s="25"/>
      <c r="K32" s="25"/>
      <c r="L32" s="25"/>
      <c r="M32" s="25"/>
      <c r="N32" s="25"/>
      <c r="O32" s="25"/>
      <c r="P32" s="25"/>
      <c r="Q32" s="30"/>
      <c r="R32" s="25"/>
      <c r="S32" s="25"/>
      <c r="T32" s="25"/>
      <c r="U32" s="68"/>
      <c r="V32" s="39"/>
      <c r="W32" s="25"/>
      <c r="X32" s="25"/>
      <c r="Y32" s="25"/>
      <c r="Z32" s="25"/>
      <c r="AA32" s="25"/>
      <c r="AB32" s="25"/>
      <c r="AC32" s="25"/>
      <c r="AD32" s="25"/>
      <c r="AE32" s="25"/>
      <c r="AF32" s="25"/>
      <c r="AG32" s="25"/>
      <c r="AH32" s="25"/>
      <c r="AI32" s="25"/>
      <c r="AJ32" s="25"/>
      <c r="AK32" s="25"/>
      <c r="AL32" s="158"/>
      <c r="AM32" s="68"/>
      <c r="AN32" s="39"/>
      <c r="AO32" s="25"/>
      <c r="AP32" s="30"/>
      <c r="AQ32" s="25"/>
    </row>
    <row r="33" spans="1:43" ht="11.25" customHeight="1" x14ac:dyDescent="0.2">
      <c r="A33" s="247"/>
      <c r="B33" s="298">
        <v>304</v>
      </c>
      <c r="C33" s="246"/>
      <c r="D33" s="74"/>
      <c r="E33" s="362" t="str">
        <f ca="1">VLOOKUP(INDIRECT(ADDRESS(ROW(),COLUMN()-3)),Language_Translations,MATCH(Language_Selected,Language_Options,0),FALSE)</f>
        <v>During this pregnancy, did you take SP/Fansidar to keep you from getting malaria?</v>
      </c>
      <c r="F33" s="362"/>
      <c r="G33" s="362"/>
      <c r="H33" s="362"/>
      <c r="I33" s="362"/>
      <c r="J33" s="362"/>
      <c r="K33" s="362"/>
      <c r="L33" s="362"/>
      <c r="M33" s="362"/>
      <c r="N33" s="362"/>
      <c r="O33" s="362"/>
      <c r="P33" s="362"/>
      <c r="Q33" s="362"/>
      <c r="R33" s="362"/>
      <c r="S33" s="362"/>
      <c r="T33" s="362"/>
      <c r="U33" s="246"/>
      <c r="V33" s="74"/>
      <c r="W33" s="258" t="s">
        <v>62</v>
      </c>
      <c r="X33" s="258"/>
      <c r="Y33" s="139" t="s">
        <v>7</v>
      </c>
      <c r="Z33" s="139"/>
      <c r="AA33" s="139"/>
      <c r="AB33" s="139"/>
      <c r="AC33" s="139"/>
      <c r="AD33" s="139"/>
      <c r="AE33" s="139"/>
      <c r="AF33" s="139"/>
      <c r="AG33" s="139"/>
      <c r="AH33" s="139"/>
      <c r="AI33" s="139"/>
      <c r="AJ33" s="139"/>
      <c r="AK33" s="139"/>
      <c r="AL33" s="256" t="s">
        <v>63</v>
      </c>
      <c r="AM33" s="246"/>
      <c r="AN33" s="74"/>
      <c r="AO33" s="260"/>
      <c r="AP33" s="136"/>
      <c r="AQ33" s="260"/>
    </row>
    <row r="34" spans="1:43" ht="11.25" customHeight="1" x14ac:dyDescent="0.2">
      <c r="A34" s="247"/>
      <c r="B34" s="298"/>
      <c r="C34" s="246"/>
      <c r="D34" s="74"/>
      <c r="E34" s="362"/>
      <c r="F34" s="362"/>
      <c r="G34" s="362"/>
      <c r="H34" s="362"/>
      <c r="I34" s="362"/>
      <c r="J34" s="362"/>
      <c r="K34" s="362"/>
      <c r="L34" s="362"/>
      <c r="M34" s="362"/>
      <c r="N34" s="362"/>
      <c r="O34" s="362"/>
      <c r="P34" s="362"/>
      <c r="Q34" s="362"/>
      <c r="R34" s="362"/>
      <c r="S34" s="362"/>
      <c r="T34" s="362"/>
      <c r="U34" s="246"/>
      <c r="V34" s="74"/>
      <c r="W34" s="258" t="s">
        <v>64</v>
      </c>
      <c r="X34" s="258"/>
      <c r="Y34" s="139" t="s">
        <v>7</v>
      </c>
      <c r="Z34" s="139"/>
      <c r="AA34" s="139"/>
      <c r="AB34" s="139"/>
      <c r="AC34" s="139"/>
      <c r="AD34" s="139"/>
      <c r="AE34" s="139"/>
      <c r="AF34" s="139"/>
      <c r="AG34" s="139"/>
      <c r="AH34" s="139"/>
      <c r="AI34" s="139"/>
      <c r="AJ34" s="139"/>
      <c r="AK34" s="139"/>
      <c r="AL34" s="256" t="s">
        <v>65</v>
      </c>
      <c r="AM34" s="246"/>
      <c r="AN34" s="74"/>
      <c r="AO34" s="260"/>
      <c r="AP34" s="372">
        <v>307</v>
      </c>
      <c r="AQ34" s="260"/>
    </row>
    <row r="35" spans="1:43" ht="11.25" customHeight="1" x14ac:dyDescent="0.2">
      <c r="A35" s="247"/>
      <c r="B35" s="298"/>
      <c r="C35" s="246"/>
      <c r="D35" s="74"/>
      <c r="E35" s="362"/>
      <c r="F35" s="362"/>
      <c r="G35" s="362"/>
      <c r="H35" s="362"/>
      <c r="I35" s="362"/>
      <c r="J35" s="362"/>
      <c r="K35" s="362"/>
      <c r="L35" s="362"/>
      <c r="M35" s="362"/>
      <c r="N35" s="362"/>
      <c r="O35" s="362"/>
      <c r="P35" s="362"/>
      <c r="Q35" s="362"/>
      <c r="R35" s="362"/>
      <c r="S35" s="362"/>
      <c r="T35" s="362"/>
      <c r="U35" s="246"/>
      <c r="V35" s="74"/>
      <c r="W35" s="258" t="s">
        <v>93</v>
      </c>
      <c r="X35" s="258"/>
      <c r="Y35" s="136"/>
      <c r="Z35" s="136"/>
      <c r="AA35" s="136"/>
      <c r="AB35" s="139" t="s">
        <v>7</v>
      </c>
      <c r="AC35" s="170"/>
      <c r="AD35" s="139"/>
      <c r="AE35" s="139"/>
      <c r="AF35" s="139"/>
      <c r="AG35" s="139"/>
      <c r="AH35" s="139"/>
      <c r="AI35" s="139"/>
      <c r="AJ35" s="139"/>
      <c r="AK35" s="139"/>
      <c r="AL35" s="256" t="s">
        <v>130</v>
      </c>
      <c r="AM35" s="246"/>
      <c r="AN35" s="74"/>
      <c r="AO35" s="260"/>
      <c r="AP35" s="372"/>
      <c r="AQ35" s="260"/>
    </row>
    <row r="36" spans="1:43" ht="6" customHeight="1" x14ac:dyDescent="0.2">
      <c r="A36" s="147"/>
      <c r="B36" s="146"/>
      <c r="C36" s="143"/>
      <c r="D36" s="142"/>
      <c r="E36" s="147"/>
      <c r="F36" s="147"/>
      <c r="G36" s="147"/>
      <c r="H36" s="147"/>
      <c r="I36" s="147"/>
      <c r="J36" s="147"/>
      <c r="K36" s="147"/>
      <c r="L36" s="147"/>
      <c r="M36" s="147"/>
      <c r="N36" s="147"/>
      <c r="O36" s="147"/>
      <c r="P36" s="147"/>
      <c r="Q36" s="147"/>
      <c r="R36" s="147"/>
      <c r="S36" s="147"/>
      <c r="T36" s="147"/>
      <c r="U36" s="143"/>
      <c r="V36" s="142"/>
      <c r="W36" s="147"/>
      <c r="X36" s="147"/>
      <c r="Y36" s="147"/>
      <c r="Z36" s="147"/>
      <c r="AA36" s="147"/>
      <c r="AB36" s="147"/>
      <c r="AC36" s="147"/>
      <c r="AD36" s="147"/>
      <c r="AE36" s="147"/>
      <c r="AF36" s="147"/>
      <c r="AG36" s="147"/>
      <c r="AH36" s="147"/>
      <c r="AI36" s="147"/>
      <c r="AJ36" s="147"/>
      <c r="AK36" s="147"/>
      <c r="AL36" s="148"/>
      <c r="AM36" s="143"/>
      <c r="AN36" s="142"/>
      <c r="AO36" s="147"/>
      <c r="AP36" s="147"/>
      <c r="AQ36" s="147"/>
    </row>
    <row r="37" spans="1:43" ht="6" customHeight="1" x14ac:dyDescent="0.2">
      <c r="A37" s="25"/>
      <c r="B37" s="288"/>
      <c r="C37" s="68"/>
      <c r="D37" s="130"/>
      <c r="E37" s="30"/>
      <c r="F37" s="30"/>
      <c r="G37" s="30"/>
      <c r="H37" s="30"/>
      <c r="I37" s="30"/>
      <c r="J37" s="30"/>
      <c r="K37" s="30"/>
      <c r="L37" s="30"/>
      <c r="M37" s="30"/>
      <c r="N37" s="30"/>
      <c r="O37" s="30"/>
      <c r="P37" s="30"/>
      <c r="Q37" s="30"/>
      <c r="R37" s="25"/>
      <c r="S37" s="25"/>
      <c r="T37" s="25"/>
      <c r="U37" s="68"/>
      <c r="V37" s="39"/>
      <c r="W37" s="25"/>
      <c r="X37" s="25"/>
      <c r="Y37" s="25"/>
      <c r="Z37" s="25"/>
      <c r="AA37" s="25"/>
      <c r="AB37" s="25"/>
      <c r="AC37" s="25"/>
      <c r="AD37" s="25"/>
      <c r="AE37" s="25"/>
      <c r="AF37" s="25"/>
      <c r="AG37" s="25"/>
      <c r="AH37" s="25"/>
      <c r="AI37" s="25"/>
      <c r="AJ37" s="25"/>
      <c r="AK37" s="25"/>
      <c r="AL37" s="158"/>
      <c r="AM37" s="68"/>
      <c r="AN37" s="39"/>
      <c r="AO37" s="25"/>
      <c r="AP37" s="30"/>
      <c r="AQ37" s="25"/>
    </row>
    <row r="38" spans="1:43" ht="11.25" customHeight="1" x14ac:dyDescent="0.2">
      <c r="A38" s="247"/>
      <c r="B38" s="298">
        <v>305</v>
      </c>
      <c r="C38" s="246"/>
      <c r="D38" s="133"/>
      <c r="E38" s="362" t="str">
        <f ca="1">VLOOKUP(INDIRECT(ADDRESS(ROW(),COLUMN()-3)),Language_Translations,MATCH(Language_Selected,Language_Options,0),FALSE)</f>
        <v xml:space="preserve">How many times did you take SP/Fansidar during this pregnancy? </v>
      </c>
      <c r="F38" s="362"/>
      <c r="G38" s="362"/>
      <c r="H38" s="362"/>
      <c r="I38" s="362"/>
      <c r="J38" s="362"/>
      <c r="K38" s="362"/>
      <c r="L38" s="362"/>
      <c r="M38" s="362"/>
      <c r="N38" s="362"/>
      <c r="O38" s="362"/>
      <c r="P38" s="362"/>
      <c r="Q38" s="362"/>
      <c r="R38" s="362"/>
      <c r="S38" s="362"/>
      <c r="T38" s="362"/>
      <c r="U38" s="246"/>
      <c r="V38" s="74"/>
      <c r="W38" s="136"/>
      <c r="X38" s="136"/>
      <c r="Y38" s="136"/>
      <c r="Z38" s="136"/>
      <c r="AA38" s="136"/>
      <c r="AB38" s="136"/>
      <c r="AC38" s="136"/>
      <c r="AH38" s="153"/>
      <c r="AI38" s="130"/>
      <c r="AJ38" s="129"/>
      <c r="AK38" s="30"/>
      <c r="AL38" s="137"/>
      <c r="AM38" s="246"/>
      <c r="AN38" s="74"/>
      <c r="AO38" s="260"/>
      <c r="AP38" s="136"/>
      <c r="AQ38" s="260"/>
    </row>
    <row r="39" spans="1:43" ht="11.25" customHeight="1" x14ac:dyDescent="0.2">
      <c r="A39" s="247"/>
      <c r="B39" s="298"/>
      <c r="C39" s="246"/>
      <c r="D39" s="133"/>
      <c r="E39" s="362"/>
      <c r="F39" s="362"/>
      <c r="G39" s="362"/>
      <c r="H39" s="362"/>
      <c r="I39" s="362"/>
      <c r="J39" s="362"/>
      <c r="K39" s="362"/>
      <c r="L39" s="362"/>
      <c r="M39" s="362"/>
      <c r="N39" s="362"/>
      <c r="O39" s="362"/>
      <c r="P39" s="362"/>
      <c r="Q39" s="362"/>
      <c r="R39" s="362"/>
      <c r="S39" s="362"/>
      <c r="T39" s="362"/>
      <c r="U39" s="246"/>
      <c r="V39" s="74"/>
      <c r="W39" s="258" t="s">
        <v>112</v>
      </c>
      <c r="X39" s="258"/>
      <c r="Z39" s="140" t="s">
        <v>7</v>
      </c>
      <c r="AA39" s="140"/>
      <c r="AB39" s="140"/>
      <c r="AC39" s="140"/>
      <c r="AD39" s="170"/>
      <c r="AE39" s="170"/>
      <c r="AF39" s="170"/>
      <c r="AG39" s="170"/>
      <c r="AH39" s="153"/>
      <c r="AI39" s="142"/>
      <c r="AJ39" s="143"/>
      <c r="AK39" s="142"/>
      <c r="AL39" s="144"/>
      <c r="AM39" s="246"/>
      <c r="AN39" s="74"/>
      <c r="AO39" s="260"/>
      <c r="AP39" s="136"/>
      <c r="AQ39" s="260"/>
    </row>
    <row r="40" spans="1:43" ht="6" customHeight="1" thickBot="1" x14ac:dyDescent="0.25">
      <c r="A40" s="166"/>
      <c r="B40" s="259"/>
      <c r="C40" s="164"/>
      <c r="D40" s="165"/>
      <c r="E40" s="166"/>
      <c r="F40" s="166"/>
      <c r="G40" s="166"/>
      <c r="H40" s="166"/>
      <c r="I40" s="166"/>
      <c r="J40" s="166"/>
      <c r="K40" s="166"/>
      <c r="L40" s="166"/>
      <c r="M40" s="166"/>
      <c r="N40" s="166"/>
      <c r="O40" s="166"/>
      <c r="P40" s="166"/>
      <c r="Q40" s="166"/>
      <c r="R40" s="166"/>
      <c r="S40" s="166"/>
      <c r="T40" s="166"/>
      <c r="U40" s="164"/>
      <c r="V40" s="165"/>
      <c r="W40" s="166"/>
      <c r="X40" s="166"/>
      <c r="Y40" s="166"/>
      <c r="Z40" s="166"/>
      <c r="AA40" s="166"/>
      <c r="AB40" s="166"/>
      <c r="AC40" s="166"/>
      <c r="AD40" s="166"/>
      <c r="AE40" s="166"/>
      <c r="AF40" s="166"/>
      <c r="AG40" s="166"/>
      <c r="AH40" s="166"/>
      <c r="AI40" s="166"/>
      <c r="AJ40" s="166"/>
      <c r="AK40" s="166"/>
      <c r="AL40" s="167"/>
      <c r="AM40" s="164"/>
      <c r="AN40" s="165"/>
      <c r="AO40" s="166"/>
      <c r="AP40" s="166"/>
      <c r="AQ40" s="166"/>
    </row>
    <row r="41" spans="1:43" ht="6" customHeight="1" x14ac:dyDescent="0.2">
      <c r="A41" s="30"/>
      <c r="B41" s="299"/>
      <c r="C41" s="129"/>
      <c r="D41" s="130"/>
      <c r="E41" s="25"/>
      <c r="F41" s="25"/>
      <c r="G41" s="25"/>
      <c r="H41" s="25"/>
      <c r="I41" s="25"/>
      <c r="J41" s="25"/>
      <c r="K41" s="30"/>
      <c r="L41" s="30"/>
      <c r="M41" s="30"/>
      <c r="N41" s="30"/>
      <c r="O41" s="30"/>
      <c r="P41" s="30"/>
      <c r="Q41" s="30"/>
      <c r="R41" s="25"/>
      <c r="S41" s="25"/>
      <c r="T41" s="25"/>
      <c r="U41" s="129"/>
      <c r="V41" s="130"/>
      <c r="W41" s="30"/>
      <c r="X41" s="30"/>
      <c r="Y41" s="30"/>
      <c r="Z41" s="30"/>
      <c r="AA41" s="30"/>
      <c r="AB41" s="30"/>
      <c r="AC41" s="30"/>
      <c r="AD41" s="30"/>
      <c r="AE41" s="30"/>
      <c r="AF41" s="30"/>
      <c r="AG41" s="30"/>
      <c r="AH41" s="30"/>
      <c r="AI41" s="30"/>
      <c r="AJ41" s="30"/>
      <c r="AK41" s="30"/>
      <c r="AL41" s="35"/>
      <c r="AM41" s="129"/>
      <c r="AN41" s="130"/>
      <c r="AO41" s="30"/>
      <c r="AP41" s="30"/>
      <c r="AQ41" s="30"/>
    </row>
    <row r="42" spans="1:43" ht="11.25" customHeight="1" x14ac:dyDescent="0.2">
      <c r="A42" s="258"/>
      <c r="B42" s="253">
        <v>306</v>
      </c>
      <c r="C42" s="132"/>
      <c r="D42" s="133"/>
      <c r="E42" s="367" t="str">
        <f ca="1">VLOOKUP(INDIRECT(ADDRESS(ROW(),COLUMN()-3)),Language_Translations,MATCH(Language_Selected,Language_Options,0),FALSE)</f>
        <v>Did you get the SP/Fansidar during any antenatal care visit, during another visit to a health facility or from another source?</v>
      </c>
      <c r="F42" s="367"/>
      <c r="G42" s="367"/>
      <c r="H42" s="367"/>
      <c r="I42" s="367"/>
      <c r="J42" s="367"/>
      <c r="K42" s="367"/>
      <c r="L42" s="367"/>
      <c r="M42" s="367"/>
      <c r="N42" s="367"/>
      <c r="O42" s="367"/>
      <c r="P42" s="367"/>
      <c r="Q42" s="367"/>
      <c r="R42" s="367"/>
      <c r="S42" s="367"/>
      <c r="T42" s="367"/>
      <c r="U42" s="132"/>
      <c r="V42" s="133"/>
      <c r="AL42" s="121"/>
      <c r="AM42" s="132"/>
      <c r="AN42" s="133"/>
      <c r="AO42" s="258"/>
      <c r="AP42" s="258"/>
      <c r="AQ42" s="258"/>
    </row>
    <row r="43" spans="1:43" ht="11.25" customHeight="1" x14ac:dyDescent="0.2">
      <c r="A43" s="258"/>
      <c r="B43" s="253"/>
      <c r="C43" s="132"/>
      <c r="D43" s="133"/>
      <c r="E43" s="367"/>
      <c r="F43" s="367"/>
      <c r="G43" s="367"/>
      <c r="H43" s="367"/>
      <c r="I43" s="367"/>
      <c r="J43" s="367"/>
      <c r="K43" s="367"/>
      <c r="L43" s="367"/>
      <c r="M43" s="367"/>
      <c r="N43" s="367"/>
      <c r="O43" s="367"/>
      <c r="P43" s="367"/>
      <c r="Q43" s="367"/>
      <c r="R43" s="367"/>
      <c r="S43" s="367"/>
      <c r="T43" s="367"/>
      <c r="U43" s="132"/>
      <c r="V43" s="133"/>
      <c r="W43" s="258" t="s">
        <v>116</v>
      </c>
      <c r="X43" s="258"/>
      <c r="Y43" s="258"/>
      <c r="Z43" s="258"/>
      <c r="AA43" s="258"/>
      <c r="AB43" s="140"/>
      <c r="AC43" s="170" t="s">
        <v>7</v>
      </c>
      <c r="AD43" s="140"/>
      <c r="AE43" s="140"/>
      <c r="AF43" s="140"/>
      <c r="AG43" s="140"/>
      <c r="AH43" s="140"/>
      <c r="AI43" s="140"/>
      <c r="AJ43" s="140"/>
      <c r="AK43" s="140"/>
      <c r="AL43" s="256" t="s">
        <v>63</v>
      </c>
      <c r="AM43" s="132"/>
      <c r="AN43" s="133"/>
      <c r="AO43" s="258"/>
      <c r="AP43" s="258"/>
      <c r="AQ43" s="258"/>
    </row>
    <row r="44" spans="1:43" ht="11.25" customHeight="1" x14ac:dyDescent="0.2">
      <c r="A44" s="258"/>
      <c r="B44" s="253"/>
      <c r="C44" s="132"/>
      <c r="D44" s="133"/>
      <c r="E44" s="367"/>
      <c r="F44" s="367"/>
      <c r="G44" s="367"/>
      <c r="H44" s="367"/>
      <c r="I44" s="367"/>
      <c r="J44" s="367"/>
      <c r="K44" s="367"/>
      <c r="L44" s="367"/>
      <c r="M44" s="367"/>
      <c r="N44" s="367"/>
      <c r="O44" s="367"/>
      <c r="P44" s="367"/>
      <c r="Q44" s="367"/>
      <c r="R44" s="367"/>
      <c r="S44" s="367"/>
      <c r="T44" s="367"/>
      <c r="U44" s="132"/>
      <c r="V44" s="133"/>
      <c r="W44" s="258" t="s">
        <v>298</v>
      </c>
      <c r="X44" s="258"/>
      <c r="Y44" s="258"/>
      <c r="Z44" s="258"/>
      <c r="AA44" s="258"/>
      <c r="AB44" s="258"/>
      <c r="AC44" s="258"/>
      <c r="AD44" s="140"/>
      <c r="AE44" s="140" t="s">
        <v>7</v>
      </c>
      <c r="AF44" s="140"/>
      <c r="AG44" s="140"/>
      <c r="AH44" s="140"/>
      <c r="AI44" s="140"/>
      <c r="AJ44" s="140"/>
      <c r="AK44" s="140"/>
      <c r="AL44" s="256" t="s">
        <v>65</v>
      </c>
      <c r="AM44" s="132"/>
      <c r="AN44" s="133"/>
      <c r="AO44" s="258"/>
      <c r="AP44" s="258"/>
      <c r="AQ44" s="258"/>
    </row>
    <row r="45" spans="1:43" ht="11.25" customHeight="1" x14ac:dyDescent="0.2">
      <c r="A45" s="258"/>
      <c r="B45" s="253"/>
      <c r="C45" s="132"/>
      <c r="D45" s="133"/>
      <c r="E45" s="367"/>
      <c r="F45" s="367"/>
      <c r="G45" s="367"/>
      <c r="H45" s="367"/>
      <c r="I45" s="367"/>
      <c r="J45" s="367"/>
      <c r="K45" s="367"/>
      <c r="L45" s="367"/>
      <c r="M45" s="367"/>
      <c r="N45" s="367"/>
      <c r="O45" s="367"/>
      <c r="P45" s="367"/>
      <c r="Q45" s="367"/>
      <c r="R45" s="367"/>
      <c r="S45" s="367"/>
      <c r="T45" s="367"/>
      <c r="U45" s="132"/>
      <c r="V45" s="133"/>
      <c r="W45" s="258" t="s">
        <v>117</v>
      </c>
      <c r="X45" s="258"/>
      <c r="Y45" s="258"/>
      <c r="Z45" s="258"/>
      <c r="AA45" s="258"/>
      <c r="AC45" s="140" t="s">
        <v>7</v>
      </c>
      <c r="AD45" s="140"/>
      <c r="AE45" s="140"/>
      <c r="AF45" s="140"/>
      <c r="AG45" s="140"/>
      <c r="AH45" s="140"/>
      <c r="AI45" s="140"/>
      <c r="AJ45" s="140"/>
      <c r="AK45" s="140"/>
      <c r="AL45" s="256" t="s">
        <v>357</v>
      </c>
      <c r="AM45" s="132"/>
      <c r="AN45" s="133"/>
      <c r="AO45" s="258"/>
      <c r="AP45" s="258"/>
      <c r="AQ45" s="258"/>
    </row>
    <row r="46" spans="1:43" ht="11.25" customHeight="1" x14ac:dyDescent="0.2">
      <c r="A46" s="258"/>
      <c r="B46" s="253"/>
      <c r="C46" s="132"/>
      <c r="D46" s="133"/>
      <c r="E46" s="367" t="s">
        <v>363</v>
      </c>
      <c r="F46" s="367"/>
      <c r="G46" s="367"/>
      <c r="H46" s="367"/>
      <c r="I46" s="367"/>
      <c r="J46" s="367"/>
      <c r="K46" s="367"/>
      <c r="L46" s="367"/>
      <c r="M46" s="367"/>
      <c r="N46" s="367"/>
      <c r="O46" s="367"/>
      <c r="P46" s="367"/>
      <c r="Q46" s="367"/>
      <c r="R46" s="367"/>
      <c r="S46" s="367"/>
      <c r="T46" s="367"/>
      <c r="U46" s="132"/>
      <c r="V46" s="133"/>
      <c r="AL46" s="121"/>
      <c r="AM46" s="132"/>
      <c r="AN46" s="133"/>
      <c r="AO46" s="258"/>
      <c r="AP46" s="258"/>
      <c r="AQ46" s="258"/>
    </row>
    <row r="47" spans="1:43" ht="11.25" customHeight="1" x14ac:dyDescent="0.2">
      <c r="A47" s="258"/>
      <c r="B47" s="253"/>
      <c r="C47" s="132"/>
      <c r="D47" s="133"/>
      <c r="E47" s="367"/>
      <c r="F47" s="367"/>
      <c r="G47" s="367"/>
      <c r="H47" s="367"/>
      <c r="I47" s="367"/>
      <c r="J47" s="367"/>
      <c r="K47" s="367"/>
      <c r="L47" s="367"/>
      <c r="M47" s="367"/>
      <c r="N47" s="367"/>
      <c r="O47" s="367"/>
      <c r="P47" s="367"/>
      <c r="Q47" s="367"/>
      <c r="R47" s="367"/>
      <c r="S47" s="367"/>
      <c r="T47" s="367"/>
      <c r="U47" s="132"/>
      <c r="V47" s="133"/>
      <c r="W47" s="258"/>
      <c r="X47" s="258"/>
      <c r="Y47" s="258"/>
      <c r="Z47" s="258"/>
      <c r="AA47" s="258"/>
      <c r="AB47" s="140"/>
      <c r="AC47" s="140"/>
      <c r="AD47" s="140"/>
      <c r="AE47" s="140"/>
      <c r="AF47" s="140"/>
      <c r="AG47" s="140"/>
      <c r="AH47" s="140"/>
      <c r="AI47" s="140"/>
      <c r="AJ47" s="140"/>
      <c r="AK47" s="140"/>
      <c r="AL47" s="256"/>
      <c r="AM47" s="132"/>
      <c r="AN47" s="133"/>
      <c r="AO47" s="258"/>
      <c r="AP47" s="258"/>
      <c r="AQ47" s="258"/>
    </row>
    <row r="48" spans="1:43" ht="6" customHeight="1" thickBot="1" x14ac:dyDescent="0.25">
      <c r="A48" s="147"/>
      <c r="B48" s="146"/>
      <c r="C48" s="143"/>
      <c r="D48" s="142"/>
      <c r="E48" s="147"/>
      <c r="F48" s="147"/>
      <c r="G48" s="147"/>
      <c r="H48" s="147"/>
      <c r="I48" s="147"/>
      <c r="J48" s="147"/>
      <c r="K48" s="147"/>
      <c r="L48" s="147"/>
      <c r="M48" s="147"/>
      <c r="N48" s="147"/>
      <c r="O48" s="147"/>
      <c r="P48" s="147"/>
      <c r="Q48" s="147"/>
      <c r="R48" s="147"/>
      <c r="S48" s="147"/>
      <c r="T48" s="147"/>
      <c r="U48" s="143"/>
      <c r="V48" s="142"/>
      <c r="W48" s="147"/>
      <c r="X48" s="147"/>
      <c r="Y48" s="147"/>
      <c r="Z48" s="147"/>
      <c r="AA48" s="147"/>
      <c r="AB48" s="147"/>
      <c r="AC48" s="147"/>
      <c r="AD48" s="147"/>
      <c r="AE48" s="147"/>
      <c r="AF48" s="147"/>
      <c r="AG48" s="147"/>
      <c r="AH48" s="147"/>
      <c r="AI48" s="147"/>
      <c r="AJ48" s="147"/>
      <c r="AK48" s="147"/>
      <c r="AL48" s="148"/>
      <c r="AM48" s="143"/>
      <c r="AN48" s="142"/>
      <c r="AO48" s="147"/>
      <c r="AP48" s="147"/>
      <c r="AQ48" s="147"/>
    </row>
    <row r="49" spans="1:43" ht="6" customHeight="1" x14ac:dyDescent="0.2">
      <c r="A49" s="177"/>
      <c r="B49" s="178"/>
      <c r="C49" s="179"/>
      <c r="D49" s="180"/>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68"/>
      <c r="AM49" s="179"/>
      <c r="AN49" s="180"/>
      <c r="AO49" s="1"/>
      <c r="AP49" s="1"/>
      <c r="AQ49" s="181"/>
    </row>
    <row r="50" spans="1:43" ht="11.25" customHeight="1" x14ac:dyDescent="0.2">
      <c r="A50" s="182"/>
      <c r="B50" s="289">
        <v>307</v>
      </c>
      <c r="C50" s="246"/>
      <c r="D50" s="74"/>
      <c r="E50" s="5" t="s">
        <v>348</v>
      </c>
      <c r="F50" s="243"/>
      <c r="G50" s="243"/>
      <c r="H50" s="243"/>
      <c r="I50" s="243"/>
      <c r="J50" s="243"/>
      <c r="K50" s="243"/>
      <c r="L50" s="243"/>
      <c r="M50" s="243"/>
      <c r="N50" s="243"/>
      <c r="O50" s="243"/>
      <c r="P50" s="243"/>
      <c r="Q50" s="243"/>
      <c r="R50" s="243"/>
      <c r="U50" s="247"/>
      <c r="V50" s="247"/>
      <c r="W50" s="247"/>
      <c r="X50" s="247"/>
      <c r="Y50" s="247"/>
      <c r="Z50" s="247"/>
      <c r="AA50" s="247"/>
      <c r="AB50" s="247"/>
      <c r="AC50" s="247"/>
      <c r="AD50" s="247"/>
      <c r="AE50" s="216"/>
      <c r="AF50" s="247"/>
      <c r="AG50" s="247"/>
      <c r="AH50" s="247"/>
      <c r="AI50" s="247"/>
      <c r="AJ50" s="247"/>
      <c r="AK50" s="247"/>
      <c r="AL50" s="241"/>
      <c r="AM50" s="246"/>
      <c r="AN50" s="74"/>
      <c r="AO50" s="247"/>
      <c r="AP50" s="247"/>
      <c r="AQ50" s="183"/>
    </row>
    <row r="51" spans="1:43" ht="11.25" customHeight="1" x14ac:dyDescent="0.2">
      <c r="A51" s="182"/>
      <c r="B51" s="162" t="s">
        <v>397</v>
      </c>
      <c r="C51" s="246"/>
      <c r="D51" s="74"/>
      <c r="E51" s="243"/>
      <c r="F51" s="243"/>
      <c r="G51" s="243"/>
      <c r="H51" s="243"/>
      <c r="I51" s="243"/>
      <c r="J51" s="243"/>
      <c r="K51" s="243"/>
      <c r="L51" s="243"/>
      <c r="M51" s="379" t="str">
        <f>"ONE OR MORE LIVING CHILDREN BORN IN " &amp; FIVE_YRS_BEFORE_SRVY &amp; "-" &amp; FW_YR</f>
        <v>ONE OR MORE LIVING CHILDREN BORN IN 2011-2016</v>
      </c>
      <c r="N51" s="379"/>
      <c r="O51" s="379"/>
      <c r="P51" s="379"/>
      <c r="Q51" s="379"/>
      <c r="R51" s="379"/>
      <c r="S51" s="379"/>
      <c r="U51" s="247"/>
      <c r="V51" s="247"/>
      <c r="W51" s="247"/>
      <c r="X51" s="247"/>
      <c r="Y51" s="379" t="str">
        <f>"NO LIVING CHILDREN BORN IN " &amp; FIVE_YRS_BEFORE_SRVY &amp; "-" &amp; FW_YR</f>
        <v>NO LIVING CHILDREN BORN IN 2011-2016</v>
      </c>
      <c r="Z51" s="379"/>
      <c r="AA51" s="379"/>
      <c r="AB51" s="379"/>
      <c r="AC51" s="379"/>
      <c r="AD51" s="379"/>
      <c r="AE51" s="379"/>
      <c r="AF51" s="247"/>
      <c r="AG51" s="247"/>
      <c r="AH51" s="247"/>
      <c r="AI51" s="247"/>
      <c r="AJ51" s="247"/>
      <c r="AK51" s="247"/>
      <c r="AL51" s="241"/>
      <c r="AM51" s="246"/>
      <c r="AN51" s="74"/>
      <c r="AO51" s="247"/>
      <c r="AP51" s="247"/>
      <c r="AQ51" s="183"/>
    </row>
    <row r="52" spans="1:43" ht="11.25" customHeight="1" x14ac:dyDescent="0.2">
      <c r="A52" s="182"/>
      <c r="B52" s="316"/>
      <c r="C52" s="246"/>
      <c r="D52" s="74"/>
      <c r="E52" s="5"/>
      <c r="F52" s="243"/>
      <c r="G52" s="243"/>
      <c r="H52" s="243"/>
      <c r="I52" s="243"/>
      <c r="J52" s="243"/>
      <c r="K52" s="243"/>
      <c r="L52" s="243"/>
      <c r="M52" s="379"/>
      <c r="N52" s="379"/>
      <c r="O52" s="379"/>
      <c r="P52" s="379"/>
      <c r="Q52" s="379"/>
      <c r="R52" s="379"/>
      <c r="S52" s="379"/>
      <c r="T52" s="243"/>
      <c r="U52" s="247"/>
      <c r="V52" s="247"/>
      <c r="W52" s="247"/>
      <c r="X52" s="247"/>
      <c r="Y52" s="379"/>
      <c r="Z52" s="379"/>
      <c r="AA52" s="379"/>
      <c r="AB52" s="379"/>
      <c r="AC52" s="379"/>
      <c r="AD52" s="379"/>
      <c r="AE52" s="379"/>
      <c r="AF52" s="247"/>
      <c r="AG52" s="247"/>
      <c r="AH52" s="247"/>
      <c r="AI52" s="247"/>
      <c r="AJ52" s="247"/>
      <c r="AK52" s="247"/>
      <c r="AL52" s="241"/>
      <c r="AM52" s="246"/>
      <c r="AN52" s="74"/>
      <c r="AO52" s="247"/>
      <c r="AP52" s="380">
        <v>429</v>
      </c>
      <c r="AQ52" s="183"/>
    </row>
    <row r="53" spans="1:43" ht="11.25" customHeight="1" x14ac:dyDescent="0.2">
      <c r="A53" s="182"/>
      <c r="B53" s="289"/>
      <c r="C53" s="246"/>
      <c r="D53" s="74"/>
      <c r="E53" s="5"/>
      <c r="F53" s="243"/>
      <c r="G53" s="243"/>
      <c r="H53" s="243"/>
      <c r="I53" s="243"/>
      <c r="J53" s="243"/>
      <c r="K53" s="243"/>
      <c r="L53" s="243"/>
      <c r="M53" s="379"/>
      <c r="N53" s="379"/>
      <c r="O53" s="379"/>
      <c r="P53" s="379"/>
      <c r="Q53" s="379"/>
      <c r="R53" s="379"/>
      <c r="S53" s="379"/>
      <c r="T53" s="243"/>
      <c r="U53" s="247"/>
      <c r="V53" s="247"/>
      <c r="W53" s="247"/>
      <c r="X53" s="247"/>
      <c r="Y53" s="379"/>
      <c r="Z53" s="379"/>
      <c r="AA53" s="379"/>
      <c r="AB53" s="379"/>
      <c r="AC53" s="379"/>
      <c r="AD53" s="379"/>
      <c r="AE53" s="379"/>
      <c r="AF53" s="69"/>
      <c r="AG53" s="69"/>
      <c r="AH53" s="69"/>
      <c r="AI53" s="247"/>
      <c r="AJ53" s="247"/>
      <c r="AK53" s="247"/>
      <c r="AL53" s="241"/>
      <c r="AM53" s="246"/>
      <c r="AN53" s="74"/>
      <c r="AO53" s="247"/>
      <c r="AP53" s="380"/>
      <c r="AQ53" s="183"/>
    </row>
    <row r="54" spans="1:43" ht="11.25" customHeight="1" x14ac:dyDescent="0.2">
      <c r="A54" s="182"/>
      <c r="B54" s="289"/>
      <c r="C54" s="246"/>
      <c r="D54" s="74"/>
      <c r="E54" s="5"/>
      <c r="F54" s="243"/>
      <c r="G54" s="243"/>
      <c r="H54" s="243"/>
      <c r="I54" s="243"/>
      <c r="J54" s="243"/>
      <c r="K54" s="243"/>
      <c r="L54" s="243"/>
      <c r="M54" s="243"/>
      <c r="N54" s="243"/>
      <c r="O54" s="243"/>
      <c r="P54" s="243"/>
      <c r="Q54" s="243"/>
      <c r="R54" s="243"/>
      <c r="S54" s="243"/>
      <c r="T54" s="243"/>
      <c r="U54" s="247"/>
      <c r="V54" s="247"/>
      <c r="W54" s="247"/>
      <c r="X54" s="247"/>
      <c r="Y54" s="247"/>
      <c r="Z54" s="69"/>
      <c r="AA54" s="174"/>
      <c r="AB54" s="69"/>
      <c r="AC54" s="69"/>
      <c r="AD54" s="69"/>
      <c r="AE54" s="69"/>
      <c r="AF54" s="69"/>
      <c r="AG54" s="69"/>
      <c r="AH54" s="69"/>
      <c r="AI54" s="247"/>
      <c r="AJ54" s="247"/>
      <c r="AK54" s="247"/>
      <c r="AL54" s="241"/>
      <c r="AM54" s="246"/>
      <c r="AN54" s="74"/>
      <c r="AO54" s="247"/>
      <c r="AP54" s="247"/>
      <c r="AQ54" s="183"/>
    </row>
    <row r="55" spans="1:43" ht="11.25" customHeight="1" x14ac:dyDescent="0.2">
      <c r="A55" s="182"/>
      <c r="B55" s="289"/>
      <c r="C55" s="246"/>
      <c r="D55" s="74"/>
      <c r="E55" s="5"/>
      <c r="F55" s="243"/>
      <c r="G55" s="243"/>
      <c r="H55" s="243"/>
      <c r="I55" s="243"/>
      <c r="J55" s="243"/>
      <c r="K55" s="243"/>
      <c r="L55" s="243"/>
      <c r="M55" s="243"/>
      <c r="N55" s="243"/>
      <c r="O55" s="243"/>
      <c r="P55" s="243"/>
      <c r="Q55" s="243"/>
      <c r="S55" s="216" t="s">
        <v>364</v>
      </c>
      <c r="T55" s="5"/>
      <c r="U55" s="5"/>
      <c r="V55" s="5"/>
      <c r="W55" s="247"/>
      <c r="X55" s="247"/>
      <c r="Y55" s="247"/>
      <c r="Z55" s="69"/>
      <c r="AA55" s="174"/>
      <c r="AB55" s="69"/>
      <c r="AC55" s="69"/>
      <c r="AD55" s="69"/>
      <c r="AE55" s="69"/>
      <c r="AF55" s="69"/>
      <c r="AG55" s="69"/>
      <c r="AH55" s="69"/>
      <c r="AI55" s="247"/>
      <c r="AJ55" s="247"/>
      <c r="AK55" s="247"/>
      <c r="AL55" s="241"/>
      <c r="AM55" s="246"/>
      <c r="AN55" s="74"/>
      <c r="AO55" s="247"/>
      <c r="AP55" s="247"/>
      <c r="AQ55" s="183"/>
    </row>
    <row r="56" spans="1:43" ht="6" customHeight="1" thickBot="1" x14ac:dyDescent="0.25">
      <c r="A56" s="184"/>
      <c r="B56" s="290"/>
      <c r="C56" s="127"/>
      <c r="D56" s="128"/>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76"/>
      <c r="AM56" s="127"/>
      <c r="AN56" s="128"/>
      <c r="AO56" s="125"/>
      <c r="AP56" s="125"/>
      <c r="AQ56" s="185"/>
    </row>
    <row r="57" spans="1:43" ht="6" customHeight="1" x14ac:dyDescent="0.2">
      <c r="A57" s="30"/>
      <c r="B57" s="29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5"/>
      <c r="AM57" s="30"/>
      <c r="AN57" s="30"/>
      <c r="AO57" s="30"/>
      <c r="AP57" s="30"/>
      <c r="AQ57" s="30"/>
    </row>
  </sheetData>
  <sheetProtection formatCells="0" formatRows="0" insertRows="0" deleteRows="0"/>
  <mergeCells count="17">
    <mergeCell ref="E13:T17"/>
    <mergeCell ref="E20:T22"/>
    <mergeCell ref="E33:T35"/>
    <mergeCell ref="E38:T39"/>
    <mergeCell ref="E5:T6"/>
    <mergeCell ref="A1:AQ1"/>
    <mergeCell ref="E3:T3"/>
    <mergeCell ref="W3:AL3"/>
    <mergeCell ref="AO3:AP3"/>
    <mergeCell ref="W5:AL5"/>
    <mergeCell ref="AP34:AP35"/>
    <mergeCell ref="Z30:AK30"/>
    <mergeCell ref="AP52:AP53"/>
    <mergeCell ref="E42:T45"/>
    <mergeCell ref="E46:T47"/>
    <mergeCell ref="M51:S53"/>
    <mergeCell ref="Y51:AE53"/>
  </mergeCells>
  <printOptions horizontalCentered="1"/>
  <pageMargins left="0.5" right="0.5" top="0.5" bottom="0.5" header="0.3" footer="0.3"/>
  <pageSetup paperSize="9" orientation="portrait" r:id="rId1"/>
  <headerFooter>
    <oddFooter>&amp;CW-&amp;P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AQ278"/>
  <sheetViews>
    <sheetView view="pageBreakPreview" zoomScaleNormal="100" zoomScaleSheetLayoutView="100" workbookViewId="0">
      <selection activeCell="E8" sqref="E8:AP9"/>
    </sheetView>
  </sheetViews>
  <sheetFormatPr defaultColWidth="2.83203125" defaultRowHeight="11.25" x14ac:dyDescent="0.2"/>
  <cols>
    <col min="1" max="1" width="1.83203125" style="151" customWidth="1"/>
    <col min="2" max="2" width="4.83203125" style="169" customWidth="1"/>
    <col min="3" max="4" width="1.83203125" style="151" customWidth="1"/>
    <col min="5" max="16" width="2.83203125" style="151" customWidth="1"/>
    <col min="17" max="18" width="1.83203125" style="151" customWidth="1"/>
    <col min="19" max="28" width="2.83203125" style="151" customWidth="1"/>
    <col min="29" max="29" width="2.83203125" style="190" customWidth="1"/>
    <col min="30" max="31" width="1.83203125" style="151" customWidth="1"/>
    <col min="32" max="41" width="2.83203125" style="151" customWidth="1"/>
    <col min="42" max="42" width="2.83203125" style="190" customWidth="1"/>
    <col min="43" max="43" width="1.83203125" style="151" customWidth="1"/>
    <col min="44" max="16384" width="2.83203125" style="151"/>
  </cols>
  <sheetData>
    <row r="1" spans="1:43" x14ac:dyDescent="0.2">
      <c r="A1" s="365" t="s">
        <v>331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row>
    <row r="2" spans="1:43" ht="6" customHeight="1" thickBot="1" x14ac:dyDescent="0.25">
      <c r="A2" s="125"/>
      <c r="B2" s="290"/>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76"/>
      <c r="AD2" s="125"/>
      <c r="AE2" s="125"/>
      <c r="AF2" s="125"/>
      <c r="AG2" s="125"/>
      <c r="AH2" s="125"/>
      <c r="AI2" s="125"/>
      <c r="AJ2" s="125"/>
      <c r="AK2" s="125"/>
      <c r="AL2" s="125"/>
      <c r="AM2" s="125"/>
      <c r="AN2" s="125"/>
      <c r="AO2" s="125"/>
      <c r="AP2" s="176"/>
      <c r="AQ2" s="125"/>
    </row>
    <row r="3" spans="1:43" ht="6" customHeight="1" x14ac:dyDescent="0.2">
      <c r="A3" s="1"/>
      <c r="B3" s="178"/>
      <c r="C3" s="179"/>
      <c r="D3" s="180"/>
      <c r="E3" s="1"/>
      <c r="F3" s="1"/>
      <c r="G3" s="1"/>
      <c r="H3" s="1"/>
      <c r="I3" s="1"/>
      <c r="J3" s="1"/>
      <c r="K3" s="1"/>
      <c r="L3" s="1"/>
      <c r="M3" s="1"/>
      <c r="N3" s="1"/>
      <c r="O3" s="1"/>
      <c r="P3" s="1"/>
      <c r="Q3" s="1"/>
      <c r="R3" s="1"/>
      <c r="S3" s="1"/>
      <c r="T3" s="1"/>
      <c r="U3" s="1"/>
      <c r="V3" s="1"/>
      <c r="W3" s="1"/>
      <c r="X3" s="1"/>
      <c r="Y3" s="1"/>
      <c r="Z3" s="1"/>
      <c r="AA3" s="1"/>
      <c r="AB3" s="1"/>
      <c r="AC3" s="168"/>
      <c r="AD3" s="1"/>
      <c r="AE3" s="1"/>
      <c r="AF3" s="1"/>
      <c r="AG3" s="1"/>
      <c r="AH3" s="1"/>
      <c r="AI3" s="1"/>
      <c r="AJ3" s="1"/>
      <c r="AK3" s="1"/>
      <c r="AL3" s="1"/>
      <c r="AM3" s="1"/>
      <c r="AN3" s="1"/>
      <c r="AO3" s="1"/>
      <c r="AP3" s="168"/>
      <c r="AQ3" s="179"/>
    </row>
    <row r="4" spans="1:43" ht="11.25" customHeight="1" x14ac:dyDescent="0.2">
      <c r="A4" s="26"/>
      <c r="B4" s="289">
        <v>401</v>
      </c>
      <c r="C4" s="73"/>
      <c r="D4" s="74"/>
      <c r="E4" s="368" t="str">
        <f>"CHECK 213: RECORD THE BIRTH HISTORY NUMBER IN 402 AND THE NAME AND SURVIVAL STATUS IN 403 FOR EACH BIRTH IN " &amp; FIVE_YRS_BEFORE_SRVY &amp; "-" &amp; FW_YR &amp; ". ASK THE QUESTIONS ABOUT ALL OF THESE BIRTHS. BEGIN WITH THE MOST RECENT BIRTH.
IF THERE ARE MORE THAN 2 BIRTHS, USE ADDITIONAL QUESTIONNAIRE(S)."</f>
        <v>CHECK 213: RECORD THE BIRTH HISTORY NUMBER IN 402 AND THE NAME AND SURVIVAL STATUS IN 403 FOR EACH BIRTH IN 2011-2016. ASK THE QUESTIONS ABOUT ALL OF THESE BIRTHS. BEGIN WITH THE MOST RECENT BIRTH.
IF THERE ARE MORE THAN 2 BIRTHS, USE ADDITIONAL QUESTIONNAIRE(S).</v>
      </c>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73"/>
    </row>
    <row r="5" spans="1:43" x14ac:dyDescent="0.2">
      <c r="A5" s="26"/>
      <c r="B5" s="162" t="s">
        <v>397</v>
      </c>
      <c r="C5" s="73"/>
      <c r="D5" s="74"/>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73"/>
    </row>
    <row r="6" spans="1:43" x14ac:dyDescent="0.2">
      <c r="A6" s="26"/>
      <c r="B6" s="289"/>
      <c r="C6" s="73"/>
      <c r="D6" s="74"/>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73"/>
    </row>
    <row r="7" spans="1:43" ht="6" customHeight="1" x14ac:dyDescent="0.2">
      <c r="A7" s="26"/>
      <c r="B7" s="289"/>
      <c r="C7" s="73"/>
      <c r="D7" s="74"/>
      <c r="E7" s="191"/>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73"/>
    </row>
    <row r="8" spans="1:43" ht="11.25" customHeight="1" x14ac:dyDescent="0.2">
      <c r="A8" s="26"/>
      <c r="B8" s="289"/>
      <c r="C8" s="73"/>
      <c r="D8" s="74"/>
      <c r="E8" s="368" t="str">
        <f ca="1">VLOOKUP(INDIRECT(ADDRESS(ROW()-4,COLUMN()-3)),Language_Translations,MATCH(Language_Selected,Language_Options,0),FALSE)</f>
        <v>Now I would like to ask some questions about the health of your children born since January 2011. (We will talk about each separately.)</v>
      </c>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73"/>
    </row>
    <row r="9" spans="1:43" x14ac:dyDescent="0.2">
      <c r="A9" s="26"/>
      <c r="B9" s="289"/>
      <c r="C9" s="73"/>
      <c r="D9" s="74"/>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73"/>
    </row>
    <row r="10" spans="1:43" ht="6" customHeight="1" thickBot="1" x14ac:dyDescent="0.25">
      <c r="A10" s="125"/>
      <c r="B10" s="290"/>
      <c r="C10" s="127"/>
      <c r="D10" s="128"/>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76"/>
      <c r="AD10" s="125"/>
      <c r="AE10" s="125"/>
      <c r="AF10" s="125"/>
      <c r="AG10" s="125"/>
      <c r="AH10" s="125"/>
      <c r="AI10" s="125"/>
      <c r="AJ10" s="125"/>
      <c r="AK10" s="125"/>
      <c r="AL10" s="125"/>
      <c r="AM10" s="125"/>
      <c r="AN10" s="125"/>
      <c r="AO10" s="125"/>
      <c r="AP10" s="176"/>
      <c r="AQ10" s="127"/>
    </row>
    <row r="11" spans="1:43" ht="6" customHeight="1" x14ac:dyDescent="0.2">
      <c r="A11" s="177"/>
      <c r="B11" s="178"/>
      <c r="C11" s="179"/>
      <c r="D11" s="180"/>
      <c r="E11" s="1"/>
      <c r="F11" s="1"/>
      <c r="G11" s="1"/>
      <c r="H11" s="1"/>
      <c r="I11" s="1"/>
      <c r="J11" s="1"/>
      <c r="K11" s="1"/>
      <c r="L11" s="1"/>
      <c r="M11" s="1"/>
      <c r="N11" s="1"/>
      <c r="O11" s="1"/>
      <c r="P11" s="1"/>
      <c r="Q11" s="179"/>
      <c r="R11" s="180"/>
      <c r="S11" s="1"/>
      <c r="T11" s="1"/>
      <c r="U11" s="1"/>
      <c r="V11" s="1"/>
      <c r="W11" s="1"/>
      <c r="X11" s="1"/>
      <c r="Y11" s="1"/>
      <c r="Z11" s="1"/>
      <c r="AA11" s="1"/>
      <c r="AB11" s="1"/>
      <c r="AC11" s="168"/>
      <c r="AD11" s="179"/>
      <c r="AE11" s="180"/>
      <c r="AF11" s="1"/>
      <c r="AG11" s="1"/>
      <c r="AH11" s="1"/>
      <c r="AI11" s="1"/>
      <c r="AJ11" s="1"/>
      <c r="AK11" s="1"/>
      <c r="AL11" s="1"/>
      <c r="AM11" s="1"/>
      <c r="AN11" s="1"/>
      <c r="AO11" s="1"/>
      <c r="AP11" s="168"/>
      <c r="AQ11" s="179"/>
    </row>
    <row r="12" spans="1:43" x14ac:dyDescent="0.2">
      <c r="A12" s="182"/>
      <c r="B12" s="289">
        <v>402</v>
      </c>
      <c r="C12" s="73"/>
      <c r="D12" s="74"/>
      <c r="E12" s="360" t="s">
        <v>349</v>
      </c>
      <c r="F12" s="360"/>
      <c r="G12" s="360"/>
      <c r="H12" s="360"/>
      <c r="I12" s="360"/>
      <c r="J12" s="360"/>
      <c r="K12" s="360"/>
      <c r="L12" s="360"/>
      <c r="M12" s="360"/>
      <c r="N12" s="360"/>
      <c r="O12" s="360"/>
      <c r="P12" s="360"/>
      <c r="Q12" s="73"/>
      <c r="R12" s="74"/>
      <c r="S12" s="342" t="s">
        <v>324</v>
      </c>
      <c r="T12" s="342"/>
      <c r="U12" s="342"/>
      <c r="V12" s="342"/>
      <c r="W12" s="342"/>
      <c r="X12" s="342"/>
      <c r="Y12" s="342"/>
      <c r="Z12" s="342"/>
      <c r="AA12" s="342"/>
      <c r="AB12" s="342"/>
      <c r="AC12" s="342"/>
      <c r="AD12" s="73"/>
      <c r="AE12" s="74"/>
      <c r="AF12" s="342" t="s">
        <v>389</v>
      </c>
      <c r="AG12" s="342"/>
      <c r="AH12" s="342"/>
      <c r="AI12" s="342"/>
      <c r="AJ12" s="342"/>
      <c r="AK12" s="342"/>
      <c r="AL12" s="342"/>
      <c r="AM12" s="342"/>
      <c r="AN12" s="342"/>
      <c r="AO12" s="342"/>
      <c r="AP12" s="342"/>
      <c r="AQ12" s="73"/>
    </row>
    <row r="13" spans="1:43" x14ac:dyDescent="0.2">
      <c r="A13" s="182"/>
      <c r="B13" s="289"/>
      <c r="C13" s="73"/>
      <c r="D13" s="74"/>
      <c r="E13" s="360"/>
      <c r="F13" s="360"/>
      <c r="G13" s="360"/>
      <c r="H13" s="360"/>
      <c r="I13" s="360"/>
      <c r="J13" s="360"/>
      <c r="K13" s="360"/>
      <c r="L13" s="360"/>
      <c r="M13" s="360"/>
      <c r="N13" s="360"/>
      <c r="O13" s="360"/>
      <c r="P13" s="360"/>
      <c r="Q13" s="73"/>
      <c r="R13" s="74"/>
      <c r="S13" s="26" t="s">
        <v>87</v>
      </c>
      <c r="T13" s="26"/>
      <c r="U13" s="26"/>
      <c r="V13" s="26"/>
      <c r="W13" s="26"/>
      <c r="X13" s="26"/>
      <c r="Y13" s="26"/>
      <c r="Z13" s="28"/>
      <c r="AA13" s="28"/>
      <c r="AB13" s="28"/>
      <c r="AC13" s="156"/>
      <c r="AD13" s="73"/>
      <c r="AE13" s="74"/>
      <c r="AF13" s="26" t="s">
        <v>87</v>
      </c>
      <c r="AG13" s="26"/>
      <c r="AH13" s="26"/>
      <c r="AI13" s="26"/>
      <c r="AJ13" s="26"/>
      <c r="AK13" s="26"/>
      <c r="AL13" s="26"/>
      <c r="AM13" s="28"/>
      <c r="AN13" s="28"/>
      <c r="AO13" s="28"/>
      <c r="AP13" s="156"/>
      <c r="AQ13" s="73"/>
    </row>
    <row r="14" spans="1:43" x14ac:dyDescent="0.2">
      <c r="A14" s="182"/>
      <c r="B14" s="289"/>
      <c r="C14" s="73"/>
      <c r="D14" s="74"/>
      <c r="E14" s="360"/>
      <c r="F14" s="360"/>
      <c r="G14" s="360"/>
      <c r="H14" s="360"/>
      <c r="I14" s="360"/>
      <c r="J14" s="360"/>
      <c r="K14" s="360"/>
      <c r="L14" s="360"/>
      <c r="M14" s="360"/>
      <c r="N14" s="360"/>
      <c r="O14" s="360"/>
      <c r="P14" s="360"/>
      <c r="Q14" s="73"/>
      <c r="R14" s="74"/>
      <c r="S14" s="26" t="s">
        <v>88</v>
      </c>
      <c r="T14" s="26"/>
      <c r="U14" s="26"/>
      <c r="V14" s="26"/>
      <c r="X14" s="26"/>
      <c r="Y14" s="26"/>
      <c r="Z14" s="345"/>
      <c r="AA14" s="346"/>
      <c r="AB14" s="349"/>
      <c r="AC14" s="350"/>
      <c r="AD14" s="73"/>
      <c r="AE14" s="74"/>
      <c r="AF14" s="26" t="s">
        <v>88</v>
      </c>
      <c r="AG14" s="26"/>
      <c r="AH14" s="26"/>
      <c r="AI14" s="26"/>
      <c r="AK14" s="26"/>
      <c r="AL14" s="26"/>
      <c r="AM14" s="345"/>
      <c r="AN14" s="346"/>
      <c r="AO14" s="349"/>
      <c r="AP14" s="350"/>
      <c r="AQ14" s="73"/>
    </row>
    <row r="15" spans="1:43" x14ac:dyDescent="0.2">
      <c r="A15" s="182"/>
      <c r="B15" s="289"/>
      <c r="C15" s="73"/>
      <c r="D15" s="74"/>
      <c r="E15" s="360"/>
      <c r="F15" s="360"/>
      <c r="G15" s="360"/>
      <c r="H15" s="360"/>
      <c r="I15" s="360"/>
      <c r="J15" s="360"/>
      <c r="K15" s="360"/>
      <c r="L15" s="360"/>
      <c r="M15" s="360"/>
      <c r="N15" s="360"/>
      <c r="O15" s="360"/>
      <c r="P15" s="360"/>
      <c r="Q15" s="73"/>
      <c r="R15" s="74"/>
      <c r="S15" s="24" t="s">
        <v>38</v>
      </c>
      <c r="T15" s="26"/>
      <c r="U15" s="26"/>
      <c r="V15" s="69" t="s">
        <v>7</v>
      </c>
      <c r="W15" s="154"/>
      <c r="X15" s="69"/>
      <c r="Y15" s="69"/>
      <c r="Z15" s="347"/>
      <c r="AA15" s="348"/>
      <c r="AB15" s="351"/>
      <c r="AC15" s="352"/>
      <c r="AD15" s="73"/>
      <c r="AE15" s="74"/>
      <c r="AF15" s="24" t="s">
        <v>38</v>
      </c>
      <c r="AG15" s="26"/>
      <c r="AH15" s="26"/>
      <c r="AI15" s="69" t="s">
        <v>7</v>
      </c>
      <c r="AJ15" s="154"/>
      <c r="AK15" s="69"/>
      <c r="AL15" s="69"/>
      <c r="AM15" s="347"/>
      <c r="AN15" s="348"/>
      <c r="AO15" s="351"/>
      <c r="AP15" s="352"/>
      <c r="AQ15" s="73"/>
    </row>
    <row r="16" spans="1:43" ht="6" customHeight="1" thickBot="1" x14ac:dyDescent="0.25">
      <c r="A16" s="184"/>
      <c r="B16" s="290"/>
      <c r="C16" s="127"/>
      <c r="D16" s="128"/>
      <c r="E16" s="125"/>
      <c r="F16" s="125"/>
      <c r="G16" s="125"/>
      <c r="H16" s="125"/>
      <c r="I16" s="125"/>
      <c r="J16" s="125"/>
      <c r="K16" s="125"/>
      <c r="L16" s="125"/>
      <c r="M16" s="125"/>
      <c r="N16" s="125"/>
      <c r="O16" s="125"/>
      <c r="P16" s="125"/>
      <c r="Q16" s="127"/>
      <c r="R16" s="128"/>
      <c r="S16" s="125"/>
      <c r="T16" s="125"/>
      <c r="U16" s="125"/>
      <c r="V16" s="125"/>
      <c r="W16" s="125"/>
      <c r="X16" s="125"/>
      <c r="Y16" s="125"/>
      <c r="Z16" s="125"/>
      <c r="AA16" s="125"/>
      <c r="AB16" s="125"/>
      <c r="AC16" s="176"/>
      <c r="AD16" s="127"/>
      <c r="AE16" s="128"/>
      <c r="AF16" s="125"/>
      <c r="AG16" s="125"/>
      <c r="AH16" s="125"/>
      <c r="AI16" s="125"/>
      <c r="AJ16" s="125"/>
      <c r="AK16" s="125"/>
      <c r="AL16" s="125"/>
      <c r="AM16" s="125"/>
      <c r="AN16" s="125"/>
      <c r="AO16" s="125"/>
      <c r="AP16" s="176"/>
      <c r="AQ16" s="127"/>
    </row>
    <row r="17" spans="1:43" ht="6" customHeight="1" x14ac:dyDescent="0.2">
      <c r="A17" s="177"/>
      <c r="B17" s="178"/>
      <c r="C17" s="179"/>
      <c r="D17" s="180"/>
      <c r="E17" s="1"/>
      <c r="F17" s="1"/>
      <c r="G17" s="1"/>
      <c r="H17" s="1"/>
      <c r="I17" s="1"/>
      <c r="J17" s="1"/>
      <c r="K17" s="1"/>
      <c r="L17" s="1"/>
      <c r="M17" s="1"/>
      <c r="N17" s="1"/>
      <c r="O17" s="1"/>
      <c r="P17" s="1"/>
      <c r="Q17" s="179"/>
      <c r="R17" s="180"/>
      <c r="S17" s="1"/>
      <c r="T17" s="1"/>
      <c r="U17" s="1"/>
      <c r="V17" s="1"/>
      <c r="W17" s="1"/>
      <c r="X17" s="1"/>
      <c r="Y17" s="1"/>
      <c r="Z17" s="1"/>
      <c r="AA17" s="1"/>
      <c r="AB17" s="1"/>
      <c r="AC17" s="168"/>
      <c r="AD17" s="179"/>
      <c r="AE17" s="180"/>
      <c r="AF17" s="1"/>
      <c r="AG17" s="1"/>
      <c r="AH17" s="1"/>
      <c r="AI17" s="1"/>
      <c r="AJ17" s="1"/>
      <c r="AK17" s="1"/>
      <c r="AL17" s="1"/>
      <c r="AM17" s="1"/>
      <c r="AN17" s="1"/>
      <c r="AO17" s="1"/>
      <c r="AP17" s="168"/>
      <c r="AQ17" s="181"/>
    </row>
    <row r="18" spans="1:43" ht="11.25" customHeight="1" x14ac:dyDescent="0.2">
      <c r="A18" s="182"/>
      <c r="B18" s="289">
        <v>403</v>
      </c>
      <c r="C18" s="73"/>
      <c r="D18" s="74"/>
      <c r="E18" s="360" t="s">
        <v>350</v>
      </c>
      <c r="F18" s="360"/>
      <c r="G18" s="360"/>
      <c r="H18" s="360"/>
      <c r="I18" s="360"/>
      <c r="J18" s="360"/>
      <c r="K18" s="360"/>
      <c r="L18" s="360"/>
      <c r="M18" s="360"/>
      <c r="N18" s="360"/>
      <c r="O18" s="360"/>
      <c r="P18" s="360"/>
      <c r="Q18" s="73"/>
      <c r="R18" s="74"/>
      <c r="S18" s="377" t="s">
        <v>16</v>
      </c>
      <c r="T18" s="377"/>
      <c r="U18" s="377"/>
      <c r="V18" s="28"/>
      <c r="W18" s="28"/>
      <c r="X18" s="28"/>
      <c r="Y18" s="28"/>
      <c r="Z18" s="28"/>
      <c r="AA18" s="28"/>
      <c r="AB18" s="28"/>
      <c r="AC18" s="156"/>
      <c r="AD18" s="73"/>
      <c r="AE18" s="74"/>
      <c r="AF18" s="377" t="s">
        <v>16</v>
      </c>
      <c r="AG18" s="377"/>
      <c r="AH18" s="377"/>
      <c r="AI18" s="28"/>
      <c r="AJ18" s="28"/>
      <c r="AK18" s="28"/>
      <c r="AL18" s="28"/>
      <c r="AM18" s="28"/>
      <c r="AN18" s="28"/>
      <c r="AO18" s="28"/>
      <c r="AP18" s="156"/>
      <c r="AQ18" s="183"/>
    </row>
    <row r="19" spans="1:43" x14ac:dyDescent="0.2">
      <c r="A19" s="182"/>
      <c r="B19" s="289"/>
      <c r="C19" s="73"/>
      <c r="D19" s="74"/>
      <c r="E19" s="360"/>
      <c r="F19" s="360"/>
      <c r="G19" s="360"/>
      <c r="H19" s="360"/>
      <c r="I19" s="360"/>
      <c r="J19" s="360"/>
      <c r="K19" s="360"/>
      <c r="L19" s="360"/>
      <c r="M19" s="360"/>
      <c r="N19" s="360"/>
      <c r="O19" s="360"/>
      <c r="P19" s="360"/>
      <c r="Q19" s="73"/>
      <c r="R19" s="74"/>
      <c r="S19" s="26"/>
      <c r="T19" s="26"/>
      <c r="U19" s="26"/>
      <c r="V19" s="26"/>
      <c r="W19" s="26"/>
      <c r="X19" s="26"/>
      <c r="Y19" s="26"/>
      <c r="Z19" s="26"/>
      <c r="AA19" s="26"/>
      <c r="AB19" s="26"/>
      <c r="AC19" s="36"/>
      <c r="AD19" s="73"/>
      <c r="AE19" s="74"/>
      <c r="AF19" s="26"/>
      <c r="AG19" s="26"/>
      <c r="AH19" s="26"/>
      <c r="AI19" s="26"/>
      <c r="AJ19" s="26"/>
      <c r="AK19" s="26"/>
      <c r="AL19" s="26"/>
      <c r="AM19" s="26"/>
      <c r="AN19" s="26"/>
      <c r="AO19" s="26"/>
      <c r="AP19" s="291"/>
      <c r="AQ19" s="183"/>
    </row>
    <row r="20" spans="1:43" x14ac:dyDescent="0.2">
      <c r="A20" s="182"/>
      <c r="B20" s="289"/>
      <c r="C20" s="73"/>
      <c r="D20" s="74"/>
      <c r="E20" s="243"/>
      <c r="F20" s="243"/>
      <c r="G20" s="243"/>
      <c r="H20" s="243"/>
      <c r="I20" s="243"/>
      <c r="J20" s="243"/>
      <c r="K20" s="243"/>
      <c r="L20" s="243"/>
      <c r="M20" s="243"/>
      <c r="N20" s="243"/>
      <c r="O20" s="243"/>
      <c r="P20" s="243"/>
      <c r="Q20" s="73"/>
      <c r="R20" s="74"/>
      <c r="T20" s="295" t="s">
        <v>89</v>
      </c>
      <c r="U20" s="295"/>
      <c r="W20" s="291"/>
      <c r="X20" s="295"/>
      <c r="Y20" s="295"/>
      <c r="Z20" s="190" t="s">
        <v>90</v>
      </c>
      <c r="AB20" s="291"/>
      <c r="AC20" s="291"/>
      <c r="AD20" s="73"/>
      <c r="AE20" s="74"/>
      <c r="AG20" s="295" t="s">
        <v>89</v>
      </c>
      <c r="AH20" s="295"/>
      <c r="AJ20" s="291"/>
      <c r="AK20" s="295"/>
      <c r="AL20" s="295"/>
      <c r="AM20" s="190" t="s">
        <v>90</v>
      </c>
      <c r="AO20" s="291"/>
      <c r="AP20" s="291"/>
      <c r="AQ20" s="183"/>
    </row>
    <row r="21" spans="1:43" x14ac:dyDescent="0.2">
      <c r="A21" s="182"/>
      <c r="B21" s="289"/>
      <c r="C21" s="246"/>
      <c r="D21" s="74"/>
      <c r="E21" s="243"/>
      <c r="F21" s="243"/>
      <c r="G21" s="243"/>
      <c r="H21" s="243"/>
      <c r="I21" s="243"/>
      <c r="J21" s="243"/>
      <c r="K21" s="243"/>
      <c r="L21" s="243"/>
      <c r="M21" s="243"/>
      <c r="N21" s="243"/>
      <c r="O21" s="243"/>
      <c r="P21" s="243"/>
      <c r="Q21" s="246"/>
      <c r="R21" s="74"/>
      <c r="T21" s="295"/>
      <c r="U21" s="295"/>
      <c r="W21" s="291"/>
      <c r="X21" s="295"/>
      <c r="Y21" s="295"/>
      <c r="AB21" s="295"/>
      <c r="AC21" s="291"/>
      <c r="AD21" s="246"/>
      <c r="AE21" s="74"/>
      <c r="AG21" s="295"/>
      <c r="AH21" s="295"/>
      <c r="AJ21" s="291"/>
      <c r="AK21" s="295"/>
      <c r="AL21" s="295"/>
      <c r="AO21" s="295"/>
      <c r="AP21" s="291"/>
      <c r="AQ21" s="183"/>
    </row>
    <row r="22" spans="1:43" x14ac:dyDescent="0.2">
      <c r="A22" s="182"/>
      <c r="B22" s="289"/>
      <c r="C22" s="246"/>
      <c r="D22" s="74"/>
      <c r="E22" s="243"/>
      <c r="F22" s="243"/>
      <c r="G22" s="243"/>
      <c r="H22" s="243"/>
      <c r="I22" s="243"/>
      <c r="J22" s="243"/>
      <c r="K22" s="243"/>
      <c r="L22" s="243"/>
      <c r="M22" s="243"/>
      <c r="N22" s="243"/>
      <c r="O22" s="243"/>
      <c r="P22" s="243"/>
      <c r="Q22" s="246"/>
      <c r="R22" s="74"/>
      <c r="S22" s="295"/>
      <c r="T22" s="295"/>
      <c r="U22" s="295"/>
      <c r="V22" s="295"/>
      <c r="X22" s="295"/>
      <c r="Y22" s="295"/>
      <c r="Z22" s="135" t="s">
        <v>369</v>
      </c>
      <c r="AB22" s="295"/>
      <c r="AC22" s="291"/>
      <c r="AD22" s="246"/>
      <c r="AE22" s="74"/>
      <c r="AF22" s="295"/>
      <c r="AG22" s="295"/>
      <c r="AH22" s="295"/>
      <c r="AI22" s="295"/>
      <c r="AK22" s="295"/>
      <c r="AL22" s="295"/>
      <c r="AM22" s="135" t="s">
        <v>369</v>
      </c>
      <c r="AO22" s="295"/>
      <c r="AP22" s="291"/>
      <c r="AQ22" s="183"/>
    </row>
    <row r="23" spans="1:43" x14ac:dyDescent="0.2">
      <c r="A23" s="182"/>
      <c r="B23" s="289"/>
      <c r="C23" s="246"/>
      <c r="D23" s="74"/>
      <c r="E23" s="243"/>
      <c r="F23" s="243"/>
      <c r="G23" s="243"/>
      <c r="H23" s="243"/>
      <c r="I23" s="243"/>
      <c r="J23" s="243"/>
      <c r="K23" s="243"/>
      <c r="L23" s="243"/>
      <c r="M23" s="243"/>
      <c r="N23" s="243"/>
      <c r="O23" s="243"/>
      <c r="P23" s="243"/>
      <c r="Q23" s="246"/>
      <c r="R23" s="74"/>
      <c r="T23" s="295"/>
      <c r="U23" s="295"/>
      <c r="V23" s="295"/>
      <c r="X23" s="295"/>
      <c r="Y23" s="295"/>
      <c r="AB23" s="291"/>
      <c r="AC23" s="291"/>
      <c r="AD23" s="246"/>
      <c r="AE23" s="74"/>
      <c r="AG23" s="295"/>
      <c r="AH23" s="295"/>
      <c r="AI23" s="295"/>
      <c r="AK23" s="295"/>
      <c r="AL23" s="295"/>
      <c r="AO23" s="291"/>
      <c r="AP23" s="291"/>
      <c r="AQ23" s="183"/>
    </row>
    <row r="24" spans="1:43" ht="6" customHeight="1" thickBot="1" x14ac:dyDescent="0.25">
      <c r="A24" s="184"/>
      <c r="B24" s="290"/>
      <c r="C24" s="127"/>
      <c r="D24" s="128"/>
      <c r="E24" s="125"/>
      <c r="F24" s="125"/>
      <c r="G24" s="125"/>
      <c r="H24" s="125"/>
      <c r="I24" s="125"/>
      <c r="J24" s="125"/>
      <c r="K24" s="125"/>
      <c r="L24" s="125"/>
      <c r="M24" s="125"/>
      <c r="N24" s="125"/>
      <c r="O24" s="125"/>
      <c r="P24" s="125"/>
      <c r="Q24" s="127"/>
      <c r="R24" s="128"/>
      <c r="S24" s="125"/>
      <c r="T24" s="125"/>
      <c r="U24" s="125"/>
      <c r="V24" s="125"/>
      <c r="W24" s="125"/>
      <c r="X24" s="125"/>
      <c r="Y24" s="125"/>
      <c r="Z24" s="125"/>
      <c r="AA24" s="125"/>
      <c r="AB24" s="125"/>
      <c r="AC24" s="176"/>
      <c r="AD24" s="127"/>
      <c r="AE24" s="128"/>
      <c r="AF24" s="125"/>
      <c r="AG24" s="125"/>
      <c r="AH24" s="125"/>
      <c r="AI24" s="125"/>
      <c r="AJ24" s="125"/>
      <c r="AK24" s="125"/>
      <c r="AL24" s="125"/>
      <c r="AM24" s="125"/>
      <c r="AN24" s="125"/>
      <c r="AO24" s="125"/>
      <c r="AP24" s="176"/>
      <c r="AQ24" s="185"/>
    </row>
    <row r="25" spans="1:43" ht="6" customHeight="1" x14ac:dyDescent="0.2">
      <c r="A25" s="1"/>
      <c r="B25" s="178"/>
      <c r="C25" s="179"/>
      <c r="D25" s="180"/>
      <c r="E25" s="1"/>
      <c r="F25" s="1"/>
      <c r="G25" s="1"/>
      <c r="H25" s="1"/>
      <c r="I25" s="1"/>
      <c r="J25" s="1"/>
      <c r="K25" s="1"/>
      <c r="L25" s="1"/>
      <c r="M25" s="1"/>
      <c r="N25" s="1"/>
      <c r="O25" s="1"/>
      <c r="P25" s="1"/>
      <c r="Q25" s="179"/>
      <c r="R25" s="180"/>
      <c r="S25" s="1"/>
      <c r="T25" s="1"/>
      <c r="U25" s="1"/>
      <c r="V25" s="1"/>
      <c r="W25" s="1"/>
      <c r="X25" s="1"/>
      <c r="Y25" s="1"/>
      <c r="Z25" s="1"/>
      <c r="AA25" s="1"/>
      <c r="AB25" s="1"/>
      <c r="AC25" s="168"/>
      <c r="AD25" s="179"/>
      <c r="AE25" s="180"/>
      <c r="AF25" s="1"/>
      <c r="AG25" s="1"/>
      <c r="AH25" s="1"/>
      <c r="AI25" s="1"/>
      <c r="AJ25" s="1"/>
      <c r="AK25" s="1"/>
      <c r="AL25" s="1"/>
      <c r="AM25" s="1"/>
      <c r="AN25" s="1"/>
      <c r="AO25" s="1"/>
      <c r="AP25" s="168"/>
      <c r="AQ25" s="179"/>
    </row>
    <row r="26" spans="1:43" ht="11.25" customHeight="1" x14ac:dyDescent="0.2">
      <c r="A26" s="24"/>
      <c r="B26" s="298">
        <v>404</v>
      </c>
      <c r="C26" s="73"/>
      <c r="D26" s="74"/>
      <c r="E26" s="362" t="str">
        <f ca="1">VLOOKUP(INDIRECT(ADDRESS(ROW(),COLUMN()-3)),Language_Translations,MATCH(Language_Selected,Language_Options,0),FALSE)</f>
        <v>Has (NAME) been ill with a fever at any time in the last 2 weeks?</v>
      </c>
      <c r="F26" s="362"/>
      <c r="G26" s="362"/>
      <c r="H26" s="362"/>
      <c r="I26" s="362"/>
      <c r="J26" s="362"/>
      <c r="K26" s="362"/>
      <c r="L26" s="362"/>
      <c r="M26" s="362"/>
      <c r="N26" s="362"/>
      <c r="O26" s="362"/>
      <c r="P26" s="362"/>
      <c r="Q26" s="73"/>
      <c r="R26" s="74"/>
      <c r="S26" s="24" t="s">
        <v>62</v>
      </c>
      <c r="T26" s="24"/>
      <c r="U26" s="153" t="s">
        <v>7</v>
      </c>
      <c r="V26" s="153"/>
      <c r="W26" s="153"/>
      <c r="X26" s="153"/>
      <c r="Y26" s="153"/>
      <c r="Z26" s="153"/>
      <c r="AA26" s="153"/>
      <c r="AB26" s="153"/>
      <c r="AC26" s="149" t="s">
        <v>63</v>
      </c>
      <c r="AD26" s="73"/>
      <c r="AE26" s="74"/>
      <c r="AF26" s="260" t="s">
        <v>62</v>
      </c>
      <c r="AG26" s="260"/>
      <c r="AH26" s="153" t="s">
        <v>7</v>
      </c>
      <c r="AI26" s="153"/>
      <c r="AJ26" s="153"/>
      <c r="AK26" s="153"/>
      <c r="AL26" s="153"/>
      <c r="AM26" s="153"/>
      <c r="AN26" s="153"/>
      <c r="AO26" s="153"/>
      <c r="AP26" s="149" t="s">
        <v>63</v>
      </c>
      <c r="AQ26" s="73"/>
    </row>
    <row r="27" spans="1:43" x14ac:dyDescent="0.2">
      <c r="A27" s="24"/>
      <c r="B27" s="298"/>
      <c r="C27" s="73"/>
      <c r="D27" s="74"/>
      <c r="E27" s="362"/>
      <c r="F27" s="362"/>
      <c r="G27" s="362"/>
      <c r="H27" s="362"/>
      <c r="I27" s="362"/>
      <c r="J27" s="362"/>
      <c r="K27" s="362"/>
      <c r="L27" s="362"/>
      <c r="M27" s="362"/>
      <c r="N27" s="362"/>
      <c r="O27" s="362"/>
      <c r="P27" s="362"/>
      <c r="Q27" s="73"/>
      <c r="R27" s="74"/>
      <c r="S27" s="247" t="s">
        <v>64</v>
      </c>
      <c r="T27" s="247"/>
      <c r="U27" s="69" t="s">
        <v>7</v>
      </c>
      <c r="V27" s="69"/>
      <c r="W27" s="69"/>
      <c r="X27" s="69"/>
      <c r="Y27" s="69"/>
      <c r="Z27" s="69"/>
      <c r="AA27" s="69"/>
      <c r="AB27" s="69"/>
      <c r="AC27" s="175" t="s">
        <v>65</v>
      </c>
      <c r="AD27" s="246"/>
      <c r="AE27" s="74"/>
      <c r="AF27" s="295" t="s">
        <v>64</v>
      </c>
      <c r="AG27" s="295"/>
      <c r="AH27" s="69" t="s">
        <v>7</v>
      </c>
      <c r="AI27" s="69"/>
      <c r="AJ27" s="69"/>
      <c r="AK27" s="69"/>
      <c r="AL27" s="69"/>
      <c r="AM27" s="69"/>
      <c r="AN27" s="69"/>
      <c r="AO27" s="69"/>
      <c r="AP27" s="175" t="s">
        <v>65</v>
      </c>
      <c r="AQ27" s="246"/>
    </row>
    <row r="28" spans="1:43" x14ac:dyDescent="0.2">
      <c r="A28" s="260"/>
      <c r="B28" s="298"/>
      <c r="C28" s="246"/>
      <c r="D28" s="74"/>
      <c r="E28" s="244"/>
      <c r="F28" s="244"/>
      <c r="G28" s="244"/>
      <c r="H28" s="244"/>
      <c r="I28" s="244"/>
      <c r="J28" s="244"/>
      <c r="K28" s="244"/>
      <c r="L28" s="244"/>
      <c r="M28" s="244"/>
      <c r="N28" s="244"/>
      <c r="O28" s="244"/>
      <c r="P28" s="244"/>
      <c r="Q28" s="246"/>
      <c r="R28" s="74"/>
      <c r="S28" s="247"/>
      <c r="T28" s="247"/>
      <c r="U28" s="69"/>
      <c r="V28" s="69"/>
      <c r="W28" s="69"/>
      <c r="X28" s="69"/>
      <c r="Y28" s="69"/>
      <c r="Z28" s="69"/>
      <c r="AA28" s="135" t="s">
        <v>369</v>
      </c>
      <c r="AB28" s="69"/>
      <c r="AC28" s="175"/>
      <c r="AD28" s="246"/>
      <c r="AE28" s="74"/>
      <c r="AF28" s="295"/>
      <c r="AG28" s="295"/>
      <c r="AH28" s="69"/>
      <c r="AI28" s="69"/>
      <c r="AJ28" s="69"/>
      <c r="AK28" s="69"/>
      <c r="AL28" s="69"/>
      <c r="AM28" s="69"/>
      <c r="AN28" s="135" t="s">
        <v>369</v>
      </c>
      <c r="AO28" s="69"/>
      <c r="AP28" s="175"/>
      <c r="AQ28" s="246"/>
    </row>
    <row r="29" spans="1:43" x14ac:dyDescent="0.2">
      <c r="A29" s="260"/>
      <c r="B29" s="298"/>
      <c r="C29" s="246"/>
      <c r="D29" s="74"/>
      <c r="E29" s="244"/>
      <c r="F29" s="244"/>
      <c r="G29" s="244"/>
      <c r="H29" s="244"/>
      <c r="I29" s="244"/>
      <c r="J29" s="244"/>
      <c r="K29" s="244"/>
      <c r="L29" s="244"/>
      <c r="M29" s="244"/>
      <c r="N29" s="244"/>
      <c r="O29" s="244"/>
      <c r="P29" s="244"/>
      <c r="Q29" s="246"/>
      <c r="R29" s="74"/>
      <c r="S29" s="247" t="s">
        <v>93</v>
      </c>
      <c r="T29" s="247"/>
      <c r="U29" s="247"/>
      <c r="V29" s="247"/>
      <c r="W29" s="247"/>
      <c r="X29" s="69" t="s">
        <v>7</v>
      </c>
      <c r="Y29" s="69"/>
      <c r="Z29" s="69"/>
      <c r="AA29" s="69"/>
      <c r="AB29" s="69"/>
      <c r="AC29" s="175" t="s">
        <v>130</v>
      </c>
      <c r="AD29" s="246"/>
      <c r="AE29" s="74"/>
      <c r="AF29" s="295" t="s">
        <v>93</v>
      </c>
      <c r="AG29" s="295"/>
      <c r="AH29" s="295"/>
      <c r="AI29" s="295"/>
      <c r="AJ29" s="295"/>
      <c r="AK29" s="69" t="s">
        <v>7</v>
      </c>
      <c r="AL29" s="69"/>
      <c r="AM29" s="69"/>
      <c r="AN29" s="69"/>
      <c r="AO29" s="69"/>
      <c r="AP29" s="175" t="s">
        <v>130</v>
      </c>
      <c r="AQ29" s="246"/>
    </row>
    <row r="30" spans="1:43" ht="6" customHeight="1" x14ac:dyDescent="0.2">
      <c r="A30" s="28"/>
      <c r="B30" s="261"/>
      <c r="C30" s="70"/>
      <c r="D30" s="38"/>
      <c r="E30" s="28"/>
      <c r="F30" s="28"/>
      <c r="G30" s="28"/>
      <c r="H30" s="28"/>
      <c r="I30" s="28"/>
      <c r="J30" s="28"/>
      <c r="K30" s="28"/>
      <c r="L30" s="28"/>
      <c r="M30" s="28"/>
      <c r="N30" s="28"/>
      <c r="O30" s="28"/>
      <c r="P30" s="28"/>
      <c r="Q30" s="70"/>
      <c r="R30" s="38"/>
      <c r="S30" s="28"/>
      <c r="T30" s="28"/>
      <c r="U30" s="28"/>
      <c r="V30" s="28"/>
      <c r="W30" s="28"/>
      <c r="X30" s="28"/>
      <c r="Y30" s="28"/>
      <c r="Z30" s="28"/>
      <c r="AA30" s="28"/>
      <c r="AB30" s="28"/>
      <c r="AC30" s="156"/>
      <c r="AD30" s="70"/>
      <c r="AE30" s="38"/>
      <c r="AF30" s="28"/>
      <c r="AG30" s="28"/>
      <c r="AH30" s="28"/>
      <c r="AI30" s="28"/>
      <c r="AJ30" s="28"/>
      <c r="AK30" s="28"/>
      <c r="AL30" s="28"/>
      <c r="AM30" s="28"/>
      <c r="AN30" s="28"/>
      <c r="AO30" s="28"/>
      <c r="AP30" s="156"/>
      <c r="AQ30" s="70"/>
    </row>
    <row r="31" spans="1:43" ht="6" customHeight="1" x14ac:dyDescent="0.2">
      <c r="A31" s="25"/>
      <c r="B31" s="288"/>
      <c r="C31" s="68"/>
      <c r="D31" s="39"/>
      <c r="E31" s="25"/>
      <c r="F31" s="25"/>
      <c r="G31" s="25"/>
      <c r="H31" s="25"/>
      <c r="I31" s="25"/>
      <c r="J31" s="25"/>
      <c r="K31" s="25"/>
      <c r="L31" s="25"/>
      <c r="M31" s="25"/>
      <c r="N31" s="25"/>
      <c r="O31" s="25"/>
      <c r="P31" s="25"/>
      <c r="Q31" s="68"/>
      <c r="R31" s="39"/>
      <c r="S31" s="25"/>
      <c r="T31" s="25"/>
      <c r="U31" s="25"/>
      <c r="V31" s="25"/>
      <c r="W31" s="25"/>
      <c r="X31" s="25"/>
      <c r="Y31" s="25"/>
      <c r="Z31" s="25"/>
      <c r="AA31" s="25"/>
      <c r="AB31" s="25"/>
      <c r="AC31" s="158"/>
      <c r="AD31" s="68"/>
      <c r="AE31" s="39"/>
      <c r="AF31" s="25"/>
      <c r="AG31" s="25"/>
      <c r="AH31" s="25"/>
      <c r="AI31" s="25"/>
      <c r="AJ31" s="25"/>
      <c r="AK31" s="25"/>
      <c r="AL31" s="25"/>
      <c r="AM31" s="25"/>
      <c r="AN31" s="25"/>
      <c r="AO31" s="25"/>
      <c r="AP31" s="158"/>
      <c r="AQ31" s="68"/>
    </row>
    <row r="32" spans="1:43" ht="11.25" customHeight="1" x14ac:dyDescent="0.2">
      <c r="A32" s="260"/>
      <c r="B32" s="298">
        <v>405</v>
      </c>
      <c r="C32" s="246"/>
      <c r="D32" s="74"/>
      <c r="E32" s="362" t="str">
        <f ca="1">VLOOKUP(INDIRECT(ADDRESS(ROW(),COLUMN()-3)),Language_Translations,MATCH(Language_Selected,Language_Options,0),FALSE)</f>
        <v>At any time during the illness, did (NAME) have blood taken from (NAME)'s finger or heel for testing?</v>
      </c>
      <c r="F32" s="362"/>
      <c r="G32" s="362"/>
      <c r="H32" s="362"/>
      <c r="I32" s="362"/>
      <c r="J32" s="362"/>
      <c r="K32" s="362"/>
      <c r="L32" s="362"/>
      <c r="M32" s="362"/>
      <c r="N32" s="362"/>
      <c r="O32" s="362"/>
      <c r="P32" s="362"/>
      <c r="Q32" s="246"/>
      <c r="R32" s="74"/>
      <c r="S32" s="260" t="s">
        <v>62</v>
      </c>
      <c r="T32" s="260"/>
      <c r="U32" s="153" t="s">
        <v>7</v>
      </c>
      <c r="V32" s="153"/>
      <c r="W32" s="153"/>
      <c r="X32" s="153"/>
      <c r="Y32" s="153"/>
      <c r="Z32" s="153"/>
      <c r="AA32" s="153"/>
      <c r="AB32" s="153"/>
      <c r="AC32" s="149" t="s">
        <v>63</v>
      </c>
      <c r="AD32" s="246"/>
      <c r="AE32" s="74"/>
      <c r="AF32" s="260" t="s">
        <v>62</v>
      </c>
      <c r="AG32" s="260"/>
      <c r="AH32" s="153" t="s">
        <v>7</v>
      </c>
      <c r="AI32" s="153"/>
      <c r="AJ32" s="153"/>
      <c r="AK32" s="153"/>
      <c r="AL32" s="153"/>
      <c r="AM32" s="153"/>
      <c r="AN32" s="153"/>
      <c r="AO32" s="153"/>
      <c r="AP32" s="149" t="s">
        <v>63</v>
      </c>
      <c r="AQ32" s="246"/>
    </row>
    <row r="33" spans="1:43" x14ac:dyDescent="0.2">
      <c r="A33" s="260"/>
      <c r="B33" s="298"/>
      <c r="C33" s="246"/>
      <c r="D33" s="74"/>
      <c r="E33" s="362"/>
      <c r="F33" s="362"/>
      <c r="G33" s="362"/>
      <c r="H33" s="362"/>
      <c r="I33" s="362"/>
      <c r="J33" s="362"/>
      <c r="K33" s="362"/>
      <c r="L33" s="362"/>
      <c r="M33" s="362"/>
      <c r="N33" s="362"/>
      <c r="O33" s="362"/>
      <c r="P33" s="362"/>
      <c r="Q33" s="246"/>
      <c r="R33" s="74"/>
      <c r="S33" s="260" t="s">
        <v>64</v>
      </c>
      <c r="T33" s="260"/>
      <c r="U33" s="153" t="s">
        <v>7</v>
      </c>
      <c r="V33" s="153"/>
      <c r="W33" s="153"/>
      <c r="X33" s="153"/>
      <c r="Y33" s="153"/>
      <c r="Z33" s="153"/>
      <c r="AA33" s="153"/>
      <c r="AB33" s="153"/>
      <c r="AC33" s="149" t="s">
        <v>65</v>
      </c>
      <c r="AD33" s="246"/>
      <c r="AE33" s="74"/>
      <c r="AF33" s="260" t="s">
        <v>64</v>
      </c>
      <c r="AG33" s="260"/>
      <c r="AH33" s="153" t="s">
        <v>7</v>
      </c>
      <c r="AI33" s="153"/>
      <c r="AJ33" s="153"/>
      <c r="AK33" s="153"/>
      <c r="AL33" s="153"/>
      <c r="AM33" s="153"/>
      <c r="AN33" s="153"/>
      <c r="AO33" s="153"/>
      <c r="AP33" s="149" t="s">
        <v>65</v>
      </c>
      <c r="AQ33" s="246"/>
    </row>
    <row r="34" spans="1:43" x14ac:dyDescent="0.2">
      <c r="A34" s="260"/>
      <c r="B34" s="298"/>
      <c r="C34" s="246"/>
      <c r="D34" s="74"/>
      <c r="E34" s="362"/>
      <c r="F34" s="362"/>
      <c r="G34" s="362"/>
      <c r="H34" s="362"/>
      <c r="I34" s="362"/>
      <c r="J34" s="362"/>
      <c r="K34" s="362"/>
      <c r="L34" s="362"/>
      <c r="M34" s="362"/>
      <c r="N34" s="362"/>
      <c r="O34" s="362"/>
      <c r="P34" s="362"/>
      <c r="Q34" s="246"/>
      <c r="R34" s="74"/>
      <c r="S34" s="247" t="s">
        <v>93</v>
      </c>
      <c r="T34" s="247"/>
      <c r="U34" s="247"/>
      <c r="V34" s="247"/>
      <c r="W34" s="247"/>
      <c r="X34" s="69" t="s">
        <v>7</v>
      </c>
      <c r="Y34" s="69"/>
      <c r="Z34" s="69"/>
      <c r="AA34" s="69"/>
      <c r="AB34" s="69"/>
      <c r="AC34" s="175" t="s">
        <v>130</v>
      </c>
      <c r="AD34" s="246"/>
      <c r="AE34" s="74"/>
      <c r="AF34" s="247" t="s">
        <v>93</v>
      </c>
      <c r="AG34" s="247"/>
      <c r="AH34" s="247"/>
      <c r="AI34" s="247"/>
      <c r="AJ34" s="247"/>
      <c r="AK34" s="69" t="s">
        <v>7</v>
      </c>
      <c r="AL34" s="69"/>
      <c r="AM34" s="69"/>
      <c r="AN34" s="69"/>
      <c r="AO34" s="69"/>
      <c r="AP34" s="175" t="s">
        <v>130</v>
      </c>
      <c r="AQ34" s="246"/>
    </row>
    <row r="35" spans="1:43" ht="6" customHeight="1" x14ac:dyDescent="0.2">
      <c r="A35" s="28"/>
      <c r="B35" s="261"/>
      <c r="C35" s="70"/>
      <c r="D35" s="38"/>
      <c r="E35" s="28"/>
      <c r="F35" s="28"/>
      <c r="G35" s="28"/>
      <c r="H35" s="28"/>
      <c r="I35" s="28"/>
      <c r="J35" s="28"/>
      <c r="K35" s="28"/>
      <c r="L35" s="28"/>
      <c r="M35" s="28"/>
      <c r="N35" s="28"/>
      <c r="O35" s="28"/>
      <c r="P35" s="28"/>
      <c r="Q35" s="70"/>
      <c r="R35" s="38"/>
      <c r="S35" s="28"/>
      <c r="T35" s="28"/>
      <c r="U35" s="28"/>
      <c r="V35" s="28"/>
      <c r="W35" s="28"/>
      <c r="X35" s="28"/>
      <c r="Y35" s="28"/>
      <c r="Z35" s="28"/>
      <c r="AA35" s="28"/>
      <c r="AB35" s="28"/>
      <c r="AC35" s="156"/>
      <c r="AD35" s="70"/>
      <c r="AE35" s="38"/>
      <c r="AF35" s="28"/>
      <c r="AG35" s="28"/>
      <c r="AH35" s="28"/>
      <c r="AI35" s="28"/>
      <c r="AJ35" s="28"/>
      <c r="AK35" s="28"/>
      <c r="AL35" s="28"/>
      <c r="AM35" s="28"/>
      <c r="AN35" s="28"/>
      <c r="AO35" s="28"/>
      <c r="AP35" s="156"/>
      <c r="AQ35" s="70"/>
    </row>
    <row r="36" spans="1:43" ht="6" customHeight="1" x14ac:dyDescent="0.2">
      <c r="A36" s="25"/>
      <c r="B36" s="288"/>
      <c r="C36" s="68"/>
      <c r="D36" s="39"/>
      <c r="E36" s="25"/>
      <c r="F36" s="25"/>
      <c r="G36" s="25"/>
      <c r="H36" s="25"/>
      <c r="I36" s="25"/>
      <c r="J36" s="25"/>
      <c r="K36" s="25"/>
      <c r="L36" s="25"/>
      <c r="M36" s="25"/>
      <c r="N36" s="25"/>
      <c r="O36" s="25"/>
      <c r="P36" s="25"/>
      <c r="Q36" s="68"/>
      <c r="R36" s="39"/>
      <c r="S36" s="25"/>
      <c r="T36" s="25"/>
      <c r="U36" s="25"/>
      <c r="V36" s="25"/>
      <c r="W36" s="25"/>
      <c r="X36" s="25"/>
      <c r="Y36" s="25"/>
      <c r="Z36" s="25"/>
      <c r="AA36" s="25"/>
      <c r="AB36" s="25"/>
      <c r="AC36" s="158"/>
      <c r="AD36" s="68"/>
      <c r="AE36" s="39"/>
      <c r="AF36" s="25"/>
      <c r="AG36" s="25"/>
      <c r="AH36" s="25"/>
      <c r="AI36" s="25"/>
      <c r="AJ36" s="25"/>
      <c r="AK36" s="25"/>
      <c r="AL36" s="25"/>
      <c r="AM36" s="25"/>
      <c r="AN36" s="25"/>
      <c r="AO36" s="25"/>
      <c r="AP36" s="158"/>
      <c r="AQ36" s="68"/>
    </row>
    <row r="37" spans="1:43" ht="11.25" customHeight="1" x14ac:dyDescent="0.2">
      <c r="A37" s="260"/>
      <c r="B37" s="298">
        <v>406</v>
      </c>
      <c r="C37" s="246"/>
      <c r="D37" s="74"/>
      <c r="E37" s="362" t="str">
        <f ca="1">VLOOKUP(INDIRECT(ADDRESS(ROW(),COLUMN()-3)),Language_Translations,MATCH(Language_Selected,Language_Options,0),FALSE)</f>
        <v>Did you seek advice or treatment for the illness from any source?</v>
      </c>
      <c r="F37" s="362"/>
      <c r="G37" s="362"/>
      <c r="H37" s="362"/>
      <c r="I37" s="362"/>
      <c r="J37" s="362"/>
      <c r="K37" s="362"/>
      <c r="L37" s="362"/>
      <c r="M37" s="362"/>
      <c r="N37" s="362"/>
      <c r="O37" s="362"/>
      <c r="P37" s="362"/>
      <c r="Q37" s="246"/>
      <c r="R37" s="74"/>
      <c r="S37" s="260" t="s">
        <v>62</v>
      </c>
      <c r="T37" s="260"/>
      <c r="U37" s="153" t="s">
        <v>7</v>
      </c>
      <c r="V37" s="153"/>
      <c r="W37" s="153"/>
      <c r="X37" s="153"/>
      <c r="Y37" s="153"/>
      <c r="Z37" s="153"/>
      <c r="AA37" s="153"/>
      <c r="AB37" s="153"/>
      <c r="AC37" s="149" t="s">
        <v>63</v>
      </c>
      <c r="AD37" s="246"/>
      <c r="AE37" s="74"/>
      <c r="AF37" s="260" t="s">
        <v>62</v>
      </c>
      <c r="AG37" s="260"/>
      <c r="AH37" s="153" t="s">
        <v>7</v>
      </c>
      <c r="AI37" s="153"/>
      <c r="AJ37" s="153"/>
      <c r="AK37" s="153"/>
      <c r="AL37" s="153"/>
      <c r="AM37" s="153"/>
      <c r="AN37" s="153"/>
      <c r="AO37" s="153"/>
      <c r="AP37" s="149" t="s">
        <v>63</v>
      </c>
      <c r="AQ37" s="246"/>
    </row>
    <row r="38" spans="1:43" x14ac:dyDescent="0.2">
      <c r="A38" s="260"/>
      <c r="B38" s="298"/>
      <c r="C38" s="246"/>
      <c r="D38" s="74"/>
      <c r="E38" s="362"/>
      <c r="F38" s="362"/>
      <c r="G38" s="362"/>
      <c r="H38" s="362"/>
      <c r="I38" s="362"/>
      <c r="J38" s="362"/>
      <c r="K38" s="362"/>
      <c r="L38" s="362"/>
      <c r="M38" s="362"/>
      <c r="N38" s="362"/>
      <c r="O38" s="362"/>
      <c r="P38" s="362"/>
      <c r="Q38" s="246"/>
      <c r="R38" s="74"/>
      <c r="S38" s="260" t="s">
        <v>64</v>
      </c>
      <c r="T38" s="260"/>
      <c r="U38" s="153" t="s">
        <v>7</v>
      </c>
      <c r="V38" s="153"/>
      <c r="W38" s="153"/>
      <c r="X38" s="153"/>
      <c r="Y38" s="153"/>
      <c r="Z38" s="153"/>
      <c r="AA38" s="153"/>
      <c r="AB38" s="153"/>
      <c r="AC38" s="149" t="s">
        <v>65</v>
      </c>
      <c r="AD38" s="246"/>
      <c r="AE38" s="74"/>
      <c r="AF38" s="260" t="s">
        <v>64</v>
      </c>
      <c r="AG38" s="260"/>
      <c r="AH38" s="153" t="s">
        <v>7</v>
      </c>
      <c r="AI38" s="153"/>
      <c r="AJ38" s="153"/>
      <c r="AK38" s="153"/>
      <c r="AL38" s="153"/>
      <c r="AM38" s="153"/>
      <c r="AN38" s="153"/>
      <c r="AO38" s="153"/>
      <c r="AP38" s="149" t="s">
        <v>65</v>
      </c>
      <c r="AQ38" s="246"/>
    </row>
    <row r="39" spans="1:43" x14ac:dyDescent="0.2">
      <c r="A39" s="260"/>
      <c r="B39" s="298"/>
      <c r="C39" s="246"/>
      <c r="D39" s="74"/>
      <c r="E39" s="362"/>
      <c r="F39" s="362"/>
      <c r="G39" s="362"/>
      <c r="H39" s="362"/>
      <c r="I39" s="362"/>
      <c r="J39" s="362"/>
      <c r="K39" s="362"/>
      <c r="L39" s="362"/>
      <c r="M39" s="362"/>
      <c r="N39" s="362"/>
      <c r="O39" s="362"/>
      <c r="P39" s="362"/>
      <c r="Q39" s="246"/>
      <c r="R39" s="74"/>
      <c r="S39" s="260"/>
      <c r="T39" s="260"/>
      <c r="U39" s="260"/>
      <c r="V39" s="260"/>
      <c r="W39" s="260"/>
      <c r="X39" s="260"/>
      <c r="Y39" s="260"/>
      <c r="Z39" s="260"/>
      <c r="AA39" s="254" t="s">
        <v>370</v>
      </c>
      <c r="AB39" s="260"/>
      <c r="AC39" s="254"/>
      <c r="AD39" s="246"/>
      <c r="AE39" s="74"/>
      <c r="AF39" s="260"/>
      <c r="AG39" s="260"/>
      <c r="AH39" s="260"/>
      <c r="AI39" s="260"/>
      <c r="AJ39" s="260"/>
      <c r="AK39" s="260"/>
      <c r="AL39" s="260"/>
      <c r="AM39" s="260"/>
      <c r="AN39" s="254" t="s">
        <v>370</v>
      </c>
      <c r="AO39" s="260"/>
      <c r="AP39" s="254"/>
      <c r="AQ39" s="246"/>
    </row>
    <row r="40" spans="1:43" ht="6" customHeight="1" x14ac:dyDescent="0.2">
      <c r="A40" s="28"/>
      <c r="B40" s="261"/>
      <c r="C40" s="70"/>
      <c r="D40" s="38"/>
      <c r="E40" s="28"/>
      <c r="F40" s="28"/>
      <c r="G40" s="28"/>
      <c r="H40" s="28"/>
      <c r="I40" s="28"/>
      <c r="J40" s="28"/>
      <c r="K40" s="28"/>
      <c r="L40" s="28"/>
      <c r="M40" s="28"/>
      <c r="N40" s="28"/>
      <c r="O40" s="28"/>
      <c r="P40" s="28"/>
      <c r="Q40" s="70"/>
      <c r="R40" s="38"/>
      <c r="S40" s="28"/>
      <c r="T40" s="28"/>
      <c r="U40" s="28"/>
      <c r="V40" s="28"/>
      <c r="W40" s="28"/>
      <c r="X40" s="28"/>
      <c r="Y40" s="28"/>
      <c r="Z40" s="28"/>
      <c r="AA40" s="28"/>
      <c r="AB40" s="28"/>
      <c r="AC40" s="156"/>
      <c r="AD40" s="70"/>
      <c r="AE40" s="38"/>
      <c r="AF40" s="28"/>
      <c r="AG40" s="28"/>
      <c r="AH40" s="28"/>
      <c r="AI40" s="28"/>
      <c r="AJ40" s="28"/>
      <c r="AK40" s="28"/>
      <c r="AL40" s="28"/>
      <c r="AM40" s="28"/>
      <c r="AN40" s="28"/>
      <c r="AO40" s="28"/>
      <c r="AP40" s="156"/>
      <c r="AQ40" s="70"/>
    </row>
    <row r="41" spans="1:43" ht="6" customHeight="1" x14ac:dyDescent="0.2">
      <c r="A41" s="26"/>
      <c r="B41" s="289"/>
      <c r="C41" s="73"/>
      <c r="D41" s="74"/>
      <c r="E41" s="26"/>
      <c r="F41" s="26"/>
      <c r="G41" s="26"/>
      <c r="H41" s="26"/>
      <c r="I41" s="26"/>
      <c r="J41" s="26"/>
      <c r="K41" s="26"/>
      <c r="L41" s="26"/>
      <c r="M41" s="26"/>
      <c r="N41" s="26"/>
      <c r="O41" s="26"/>
      <c r="P41" s="26"/>
      <c r="Q41" s="73"/>
      <c r="R41" s="74"/>
      <c r="S41" s="26"/>
      <c r="T41" s="26"/>
      <c r="U41" s="26"/>
      <c r="V41" s="26"/>
      <c r="W41" s="26"/>
      <c r="X41" s="26"/>
      <c r="Y41" s="26"/>
      <c r="Z41" s="26"/>
      <c r="AA41" s="26"/>
      <c r="AB41" s="26"/>
      <c r="AC41" s="150"/>
      <c r="AD41" s="73"/>
      <c r="AE41" s="74"/>
      <c r="AF41" s="247"/>
      <c r="AG41" s="247"/>
      <c r="AH41" s="247"/>
      <c r="AI41" s="247"/>
      <c r="AJ41" s="247"/>
      <c r="AK41" s="247"/>
      <c r="AL41" s="247"/>
      <c r="AM41" s="247"/>
      <c r="AN41" s="247"/>
      <c r="AO41" s="247"/>
      <c r="AP41" s="240"/>
      <c r="AQ41" s="246"/>
    </row>
    <row r="42" spans="1:43" ht="11.25" customHeight="1" x14ac:dyDescent="0.2">
      <c r="A42" s="26"/>
      <c r="B42" s="289">
        <v>407</v>
      </c>
      <c r="C42" s="73"/>
      <c r="D42" s="74"/>
      <c r="E42" s="368" t="str">
        <f ca="1">VLOOKUP(INDIRECT(ADDRESS(ROW(),COLUMN()-3)),Language_Translations,MATCH(Language_Selected,Language_Options,0),FALSE)</f>
        <v>Where did you seek advice or treatment?
Anywhere else?</v>
      </c>
      <c r="F42" s="368"/>
      <c r="G42" s="368"/>
      <c r="H42" s="368"/>
      <c r="I42" s="368"/>
      <c r="J42" s="368"/>
      <c r="K42" s="368"/>
      <c r="L42" s="368"/>
      <c r="M42" s="368"/>
      <c r="N42" s="368"/>
      <c r="O42" s="368"/>
      <c r="P42" s="368"/>
      <c r="Q42" s="73"/>
      <c r="R42" s="74"/>
      <c r="S42" s="186" t="s">
        <v>104</v>
      </c>
      <c r="T42" s="247"/>
      <c r="U42" s="247"/>
      <c r="V42" s="247"/>
      <c r="W42" s="247"/>
      <c r="X42" s="247"/>
      <c r="Y42" s="247"/>
      <c r="Z42" s="247"/>
      <c r="AA42" s="247"/>
      <c r="AB42" s="247"/>
      <c r="AC42" s="240"/>
      <c r="AD42" s="73"/>
      <c r="AE42" s="74"/>
      <c r="AF42" s="186" t="s">
        <v>104</v>
      </c>
      <c r="AG42" s="247"/>
      <c r="AH42" s="247"/>
      <c r="AI42" s="247"/>
      <c r="AJ42" s="247"/>
      <c r="AK42" s="247"/>
      <c r="AL42" s="247"/>
      <c r="AM42" s="247"/>
      <c r="AN42" s="247"/>
      <c r="AO42" s="247"/>
      <c r="AP42" s="240"/>
      <c r="AQ42" s="246"/>
    </row>
    <row r="43" spans="1:43" x14ac:dyDescent="0.2">
      <c r="A43" s="26"/>
      <c r="B43" s="161" t="s">
        <v>398</v>
      </c>
      <c r="C43" s="73"/>
      <c r="D43" s="74"/>
      <c r="E43" s="368"/>
      <c r="F43" s="368"/>
      <c r="G43" s="368"/>
      <c r="H43" s="368"/>
      <c r="I43" s="368"/>
      <c r="J43" s="368"/>
      <c r="K43" s="368"/>
      <c r="L43" s="368"/>
      <c r="M43" s="368"/>
      <c r="N43" s="368"/>
      <c r="O43" s="368"/>
      <c r="P43" s="368"/>
      <c r="Q43" s="73"/>
      <c r="R43" s="74"/>
      <c r="S43" s="247"/>
      <c r="T43" s="247" t="s">
        <v>237</v>
      </c>
      <c r="U43" s="247"/>
      <c r="V43" s="247"/>
      <c r="W43" s="247"/>
      <c r="X43" s="247"/>
      <c r="Y43" s="247"/>
      <c r="AA43" s="69"/>
      <c r="AB43" s="69" t="s">
        <v>7</v>
      </c>
      <c r="AC43" s="240" t="s">
        <v>96</v>
      </c>
      <c r="AD43" s="73"/>
      <c r="AE43" s="74"/>
      <c r="AF43" s="247"/>
      <c r="AG43" s="247" t="s">
        <v>237</v>
      </c>
      <c r="AH43" s="247"/>
      <c r="AI43" s="247"/>
      <c r="AJ43" s="247"/>
      <c r="AK43" s="247"/>
      <c r="AL43" s="247"/>
      <c r="AN43" s="69"/>
      <c r="AO43" s="69" t="s">
        <v>7</v>
      </c>
      <c r="AP43" s="240" t="s">
        <v>96</v>
      </c>
      <c r="AQ43" s="246"/>
    </row>
    <row r="44" spans="1:43" x14ac:dyDescent="0.2">
      <c r="A44" s="26"/>
      <c r="B44" s="289"/>
      <c r="C44" s="73"/>
      <c r="D44" s="74"/>
      <c r="E44" s="368"/>
      <c r="F44" s="368"/>
      <c r="G44" s="368"/>
      <c r="H44" s="368"/>
      <c r="I44" s="368"/>
      <c r="J44" s="368"/>
      <c r="K44" s="368"/>
      <c r="L44" s="368"/>
      <c r="M44" s="368"/>
      <c r="N44" s="368"/>
      <c r="O44" s="368"/>
      <c r="P44" s="368"/>
      <c r="Q44" s="73"/>
      <c r="R44" s="74"/>
      <c r="S44" s="247"/>
      <c r="T44" s="247" t="s">
        <v>279</v>
      </c>
      <c r="U44" s="247"/>
      <c r="V44" s="247"/>
      <c r="W44" s="247"/>
      <c r="X44" s="247"/>
      <c r="Y44" s="247"/>
      <c r="Z44" s="247"/>
      <c r="AA44" s="247"/>
      <c r="AB44" s="247"/>
      <c r="AC44" s="240"/>
      <c r="AD44" s="73"/>
      <c r="AE44" s="74"/>
      <c r="AF44" s="247"/>
      <c r="AG44" s="247" t="s">
        <v>279</v>
      </c>
      <c r="AH44" s="247"/>
      <c r="AI44" s="247"/>
      <c r="AJ44" s="247"/>
      <c r="AK44" s="247"/>
      <c r="AL44" s="247"/>
      <c r="AM44" s="247"/>
      <c r="AN44" s="247"/>
      <c r="AO44" s="247"/>
      <c r="AP44" s="240"/>
      <c r="AQ44" s="246"/>
    </row>
    <row r="45" spans="1:43" ht="11.25" customHeight="1" x14ac:dyDescent="0.2">
      <c r="A45" s="26"/>
      <c r="B45" s="289"/>
      <c r="C45" s="73"/>
      <c r="D45" s="74"/>
      <c r="E45" s="245"/>
      <c r="F45" s="245"/>
      <c r="G45" s="245"/>
      <c r="H45" s="245"/>
      <c r="I45" s="245"/>
      <c r="J45" s="245"/>
      <c r="K45" s="245"/>
      <c r="L45" s="245"/>
      <c r="M45" s="245"/>
      <c r="N45" s="245"/>
      <c r="O45" s="245"/>
      <c r="P45" s="245"/>
      <c r="Q45" s="73"/>
      <c r="R45" s="74"/>
      <c r="S45" s="260"/>
      <c r="T45" s="260"/>
      <c r="U45" s="260" t="s">
        <v>105</v>
      </c>
      <c r="V45" s="260"/>
      <c r="W45" s="260"/>
      <c r="X45" s="153" t="s">
        <v>7</v>
      </c>
      <c r="Y45" s="153"/>
      <c r="Z45" s="154"/>
      <c r="AA45" s="153"/>
      <c r="AB45" s="153"/>
      <c r="AC45" s="255" t="s">
        <v>97</v>
      </c>
      <c r="AD45" s="73"/>
      <c r="AE45" s="74"/>
      <c r="AF45" s="260"/>
      <c r="AG45" s="260"/>
      <c r="AH45" s="260" t="s">
        <v>105</v>
      </c>
      <c r="AI45" s="260"/>
      <c r="AJ45" s="260"/>
      <c r="AK45" s="153" t="s">
        <v>7</v>
      </c>
      <c r="AL45" s="153"/>
      <c r="AM45" s="154"/>
      <c r="AN45" s="153"/>
      <c r="AO45" s="153"/>
      <c r="AP45" s="255" t="s">
        <v>97</v>
      </c>
      <c r="AQ45" s="246"/>
    </row>
    <row r="46" spans="1:43" x14ac:dyDescent="0.2">
      <c r="A46" s="26"/>
      <c r="B46" s="289"/>
      <c r="C46" s="73"/>
      <c r="D46" s="74"/>
      <c r="E46" s="363" t="s">
        <v>132</v>
      </c>
      <c r="F46" s="363"/>
      <c r="G46" s="363"/>
      <c r="H46" s="363"/>
      <c r="I46" s="363"/>
      <c r="J46" s="363"/>
      <c r="K46" s="363"/>
      <c r="L46" s="363"/>
      <c r="M46" s="363"/>
      <c r="N46" s="363"/>
      <c r="O46" s="363"/>
      <c r="P46" s="363"/>
      <c r="Q46" s="73"/>
      <c r="R46" s="74"/>
      <c r="S46" s="247"/>
      <c r="T46" s="247" t="s">
        <v>279</v>
      </c>
      <c r="U46" s="247"/>
      <c r="V46" s="247"/>
      <c r="W46" s="247"/>
      <c r="X46" s="247"/>
      <c r="Y46" s="247"/>
      <c r="Z46" s="247"/>
      <c r="AA46" s="247"/>
      <c r="AB46" s="247"/>
      <c r="AC46" s="240"/>
      <c r="AD46" s="73"/>
      <c r="AE46" s="74"/>
      <c r="AF46" s="247"/>
      <c r="AG46" s="247" t="s">
        <v>279</v>
      </c>
      <c r="AH46" s="247"/>
      <c r="AI46" s="247"/>
      <c r="AJ46" s="247"/>
      <c r="AK46" s="247"/>
      <c r="AL46" s="247"/>
      <c r="AM46" s="247"/>
      <c r="AN46" s="247"/>
      <c r="AO46" s="247"/>
      <c r="AP46" s="240"/>
      <c r="AQ46" s="246"/>
    </row>
    <row r="47" spans="1:43" x14ac:dyDescent="0.2">
      <c r="A47" s="26"/>
      <c r="B47" s="289"/>
      <c r="C47" s="73"/>
      <c r="D47" s="74"/>
      <c r="E47" s="363"/>
      <c r="F47" s="363"/>
      <c r="G47" s="363"/>
      <c r="H47" s="363"/>
      <c r="I47" s="363"/>
      <c r="J47" s="363"/>
      <c r="K47" s="363"/>
      <c r="L47" s="363"/>
      <c r="M47" s="363"/>
      <c r="N47" s="363"/>
      <c r="O47" s="363"/>
      <c r="P47" s="363"/>
      <c r="Q47" s="73"/>
      <c r="R47" s="74"/>
      <c r="S47" s="260"/>
      <c r="T47" s="260"/>
      <c r="U47" s="260" t="s">
        <v>106</v>
      </c>
      <c r="V47" s="260"/>
      <c r="W47" s="260"/>
      <c r="X47" s="153" t="s">
        <v>7</v>
      </c>
      <c r="Y47" s="154"/>
      <c r="Z47" s="153"/>
      <c r="AA47" s="153"/>
      <c r="AB47" s="153"/>
      <c r="AC47" s="255" t="s">
        <v>98</v>
      </c>
      <c r="AD47" s="73"/>
      <c r="AE47" s="74"/>
      <c r="AF47" s="260"/>
      <c r="AG47" s="260"/>
      <c r="AH47" s="260" t="s">
        <v>106</v>
      </c>
      <c r="AI47" s="260"/>
      <c r="AJ47" s="260"/>
      <c r="AK47" s="153" t="s">
        <v>7</v>
      </c>
      <c r="AL47" s="154"/>
      <c r="AM47" s="153"/>
      <c r="AN47" s="153"/>
      <c r="AO47" s="153"/>
      <c r="AP47" s="255" t="s">
        <v>98</v>
      </c>
      <c r="AQ47" s="246"/>
    </row>
    <row r="48" spans="1:43" x14ac:dyDescent="0.2">
      <c r="A48" s="247"/>
      <c r="B48" s="289"/>
      <c r="C48" s="246"/>
      <c r="D48" s="74"/>
      <c r="E48" s="260"/>
      <c r="F48" s="260"/>
      <c r="G48" s="260"/>
      <c r="H48" s="260"/>
      <c r="I48" s="260"/>
      <c r="J48" s="260"/>
      <c r="K48" s="260"/>
      <c r="L48" s="260"/>
      <c r="M48" s="260"/>
      <c r="N48" s="260"/>
      <c r="O48" s="260"/>
      <c r="P48" s="260"/>
      <c r="Q48" s="246"/>
      <c r="R48" s="74"/>
      <c r="S48" s="260"/>
      <c r="T48" s="260" t="s">
        <v>136</v>
      </c>
      <c r="U48" s="260"/>
      <c r="V48" s="260"/>
      <c r="W48" s="260"/>
      <c r="X48" s="153"/>
      <c r="Y48" s="154" t="s">
        <v>7</v>
      </c>
      <c r="Z48" s="153"/>
      <c r="AA48" s="153"/>
      <c r="AB48" s="153"/>
      <c r="AC48" s="255" t="s">
        <v>100</v>
      </c>
      <c r="AD48" s="246"/>
      <c r="AE48" s="74"/>
      <c r="AF48" s="260"/>
      <c r="AG48" s="260" t="s">
        <v>136</v>
      </c>
      <c r="AH48" s="260"/>
      <c r="AI48" s="260"/>
      <c r="AJ48" s="260"/>
      <c r="AK48" s="153"/>
      <c r="AL48" s="154" t="s">
        <v>7</v>
      </c>
      <c r="AM48" s="153"/>
      <c r="AN48" s="153"/>
      <c r="AO48" s="153"/>
      <c r="AP48" s="255" t="s">
        <v>100</v>
      </c>
      <c r="AQ48" s="246"/>
    </row>
    <row r="49" spans="1:43" x14ac:dyDescent="0.2">
      <c r="A49" s="247"/>
      <c r="B49" s="289"/>
      <c r="C49" s="246"/>
      <c r="D49" s="74"/>
      <c r="E49" s="260"/>
      <c r="F49" s="260"/>
      <c r="G49" s="260"/>
      <c r="H49" s="260"/>
      <c r="I49" s="260"/>
      <c r="J49" s="260"/>
      <c r="K49" s="260"/>
      <c r="L49" s="260"/>
      <c r="M49" s="260"/>
      <c r="N49" s="260"/>
      <c r="O49" s="260"/>
      <c r="P49" s="260"/>
      <c r="Q49" s="246"/>
      <c r="R49" s="74"/>
      <c r="S49" s="260"/>
      <c r="T49" s="260" t="s">
        <v>239</v>
      </c>
      <c r="U49" s="260"/>
      <c r="V49" s="260"/>
      <c r="W49" s="260"/>
      <c r="X49" s="153"/>
      <c r="Y49" s="154"/>
      <c r="Z49" s="153"/>
      <c r="AA49" s="153" t="s">
        <v>7</v>
      </c>
      <c r="AB49" s="153"/>
      <c r="AC49" s="255" t="s">
        <v>101</v>
      </c>
      <c r="AD49" s="246"/>
      <c r="AE49" s="74"/>
      <c r="AF49" s="260"/>
      <c r="AG49" s="260" t="s">
        <v>239</v>
      </c>
      <c r="AH49" s="260"/>
      <c r="AI49" s="260"/>
      <c r="AJ49" s="260"/>
      <c r="AK49" s="153"/>
      <c r="AL49" s="154"/>
      <c r="AM49" s="153"/>
      <c r="AN49" s="153" t="s">
        <v>7</v>
      </c>
      <c r="AO49" s="153"/>
      <c r="AP49" s="255" t="s">
        <v>101</v>
      </c>
      <c r="AQ49" s="246"/>
    </row>
    <row r="50" spans="1:43" x14ac:dyDescent="0.2">
      <c r="A50" s="24"/>
      <c r="B50" s="298"/>
      <c r="C50" s="73"/>
      <c r="D50" s="74"/>
      <c r="E50" s="360" t="s">
        <v>351</v>
      </c>
      <c r="F50" s="360"/>
      <c r="G50" s="360"/>
      <c r="H50" s="360"/>
      <c r="I50" s="360"/>
      <c r="J50" s="360"/>
      <c r="K50" s="360"/>
      <c r="L50" s="360"/>
      <c r="M50" s="360"/>
      <c r="N50" s="360"/>
      <c r="O50" s="360"/>
      <c r="P50" s="360"/>
      <c r="Q50" s="73"/>
      <c r="R50" s="74"/>
      <c r="S50" s="247"/>
      <c r="T50" s="258" t="s">
        <v>128</v>
      </c>
      <c r="U50" s="258"/>
      <c r="V50" s="258"/>
      <c r="W50" s="258"/>
      <c r="X50" s="258"/>
      <c r="Y50" s="258"/>
      <c r="Z50" s="258"/>
      <c r="AA50" s="258"/>
      <c r="AB50" s="258"/>
      <c r="AC50" s="255"/>
      <c r="AD50" s="73"/>
      <c r="AE50" s="74"/>
      <c r="AF50" s="247"/>
      <c r="AG50" s="258" t="s">
        <v>128</v>
      </c>
      <c r="AH50" s="258"/>
      <c r="AI50" s="258"/>
      <c r="AJ50" s="258"/>
      <c r="AK50" s="258"/>
      <c r="AL50" s="258"/>
      <c r="AM50" s="258"/>
      <c r="AN50" s="258"/>
      <c r="AO50" s="258"/>
      <c r="AP50" s="255"/>
      <c r="AQ50" s="246"/>
    </row>
    <row r="51" spans="1:43" x14ac:dyDescent="0.2">
      <c r="A51" s="24"/>
      <c r="B51" s="298"/>
      <c r="C51" s="73"/>
      <c r="D51" s="74"/>
      <c r="E51" s="360"/>
      <c r="F51" s="360"/>
      <c r="G51" s="360"/>
      <c r="H51" s="360"/>
      <c r="I51" s="360"/>
      <c r="J51" s="360"/>
      <c r="K51" s="360"/>
      <c r="L51" s="360"/>
      <c r="M51" s="360"/>
      <c r="N51" s="360"/>
      <c r="O51" s="360"/>
      <c r="P51" s="360"/>
      <c r="Q51" s="73"/>
      <c r="R51" s="74"/>
      <c r="S51" s="247"/>
      <c r="T51" s="258"/>
      <c r="U51" s="258"/>
      <c r="V51" s="258"/>
      <c r="W51" s="258"/>
      <c r="X51" s="258"/>
      <c r="Y51" s="258"/>
      <c r="Z51" s="258"/>
      <c r="AA51" s="258"/>
      <c r="AB51" s="258"/>
      <c r="AC51" s="255"/>
      <c r="AD51" s="73"/>
      <c r="AE51" s="74"/>
      <c r="AF51" s="247"/>
      <c r="AG51" s="258"/>
      <c r="AH51" s="258"/>
      <c r="AI51" s="258"/>
      <c r="AJ51" s="258"/>
      <c r="AK51" s="258"/>
      <c r="AL51" s="258"/>
      <c r="AM51" s="258"/>
      <c r="AN51" s="258"/>
      <c r="AO51" s="258"/>
      <c r="AP51" s="255"/>
      <c r="AQ51" s="246"/>
    </row>
    <row r="52" spans="1:43" x14ac:dyDescent="0.2">
      <c r="A52" s="24"/>
      <c r="B52" s="298"/>
      <c r="C52" s="73"/>
      <c r="D52" s="74"/>
      <c r="E52" s="360"/>
      <c r="F52" s="360"/>
      <c r="G52" s="360"/>
      <c r="H52" s="360"/>
      <c r="I52" s="360"/>
      <c r="J52" s="360"/>
      <c r="K52" s="360"/>
      <c r="L52" s="360"/>
      <c r="M52" s="360"/>
      <c r="N52" s="360"/>
      <c r="O52" s="360"/>
      <c r="P52" s="360"/>
      <c r="Q52" s="73"/>
      <c r="R52" s="74"/>
      <c r="S52" s="260"/>
      <c r="T52" s="258"/>
      <c r="U52" s="247"/>
      <c r="V52" s="28"/>
      <c r="W52" s="28"/>
      <c r="X52" s="28"/>
      <c r="Y52" s="28"/>
      <c r="Z52" s="28"/>
      <c r="AA52" s="28"/>
      <c r="AB52" s="28"/>
      <c r="AC52" s="240" t="s">
        <v>107</v>
      </c>
      <c r="AD52" s="73"/>
      <c r="AE52" s="74"/>
      <c r="AF52" s="260"/>
      <c r="AG52" s="258"/>
      <c r="AH52" s="247"/>
      <c r="AI52" s="28"/>
      <c r="AJ52" s="28"/>
      <c r="AK52" s="28"/>
      <c r="AL52" s="28"/>
      <c r="AM52" s="28"/>
      <c r="AN52" s="28"/>
      <c r="AO52" s="28"/>
      <c r="AP52" s="240" t="s">
        <v>107</v>
      </c>
      <c r="AQ52" s="246"/>
    </row>
    <row r="53" spans="1:43" x14ac:dyDescent="0.2">
      <c r="A53" s="24"/>
      <c r="B53" s="298"/>
      <c r="C53" s="73"/>
      <c r="D53" s="74"/>
      <c r="E53" s="360"/>
      <c r="F53" s="360"/>
      <c r="G53" s="360"/>
      <c r="H53" s="360"/>
      <c r="I53" s="360"/>
      <c r="J53" s="360"/>
      <c r="K53" s="360"/>
      <c r="L53" s="360"/>
      <c r="M53" s="360"/>
      <c r="N53" s="360"/>
      <c r="O53" s="360"/>
      <c r="P53" s="360"/>
      <c r="Q53" s="73"/>
      <c r="R53" s="74"/>
      <c r="S53" s="247"/>
      <c r="T53" s="258"/>
      <c r="U53" s="247"/>
      <c r="V53" s="337" t="s">
        <v>103</v>
      </c>
      <c r="W53" s="337"/>
      <c r="X53" s="337"/>
      <c r="Y53" s="337"/>
      <c r="Z53" s="337"/>
      <c r="AA53" s="337"/>
      <c r="AB53" s="337"/>
      <c r="AC53" s="240"/>
      <c r="AD53" s="73"/>
      <c r="AE53" s="74"/>
      <c r="AF53" s="247"/>
      <c r="AG53" s="258"/>
      <c r="AH53" s="247"/>
      <c r="AI53" s="337" t="s">
        <v>103</v>
      </c>
      <c r="AJ53" s="337"/>
      <c r="AK53" s="337"/>
      <c r="AL53" s="337"/>
      <c r="AM53" s="337"/>
      <c r="AN53" s="337"/>
      <c r="AO53" s="337"/>
      <c r="AP53" s="240"/>
      <c r="AQ53" s="246"/>
    </row>
    <row r="54" spans="1:43" ht="6" customHeight="1" x14ac:dyDescent="0.2">
      <c r="A54" s="24"/>
      <c r="B54" s="298"/>
      <c r="C54" s="73"/>
      <c r="D54" s="74"/>
      <c r="Q54" s="73"/>
      <c r="R54" s="74"/>
      <c r="S54" s="260"/>
      <c r="T54" s="260"/>
      <c r="AC54" s="195"/>
      <c r="AD54" s="73"/>
      <c r="AE54" s="74"/>
      <c r="AF54" s="260"/>
      <c r="AG54" s="260"/>
      <c r="AP54" s="195"/>
      <c r="AQ54" s="246"/>
    </row>
    <row r="55" spans="1:43" x14ac:dyDescent="0.2">
      <c r="A55" s="24"/>
      <c r="B55" s="298"/>
      <c r="C55" s="73"/>
      <c r="D55" s="74"/>
      <c r="Q55" s="73"/>
      <c r="R55" s="74"/>
      <c r="S55" s="186" t="s">
        <v>174</v>
      </c>
      <c r="T55" s="247"/>
      <c r="U55" s="247"/>
      <c r="V55" s="247"/>
      <c r="W55" s="247"/>
      <c r="X55" s="247"/>
      <c r="Y55" s="247"/>
      <c r="Z55" s="247"/>
      <c r="AA55" s="247"/>
      <c r="AB55" s="247"/>
      <c r="AC55" s="240"/>
      <c r="AD55" s="73"/>
      <c r="AE55" s="74"/>
      <c r="AF55" s="186" t="s">
        <v>174</v>
      </c>
      <c r="AG55" s="247"/>
      <c r="AH55" s="247"/>
      <c r="AI55" s="247"/>
      <c r="AJ55" s="247"/>
      <c r="AK55" s="247"/>
      <c r="AL55" s="247"/>
      <c r="AM55" s="247"/>
      <c r="AN55" s="247"/>
      <c r="AO55" s="247"/>
      <c r="AP55" s="240"/>
      <c r="AQ55" s="246"/>
    </row>
    <row r="56" spans="1:43" x14ac:dyDescent="0.2">
      <c r="A56" s="24"/>
      <c r="B56" s="298"/>
      <c r="C56" s="73"/>
      <c r="D56" s="74"/>
      <c r="E56" s="337" t="s">
        <v>119</v>
      </c>
      <c r="F56" s="337"/>
      <c r="G56" s="337"/>
      <c r="H56" s="337"/>
      <c r="I56" s="337"/>
      <c r="J56" s="337"/>
      <c r="K56" s="337"/>
      <c r="L56" s="337"/>
      <c r="M56" s="337"/>
      <c r="N56" s="337"/>
      <c r="O56" s="337"/>
      <c r="P56" s="337"/>
      <c r="Q56" s="73"/>
      <c r="R56" s="74"/>
      <c r="S56" s="247"/>
      <c r="T56" s="247" t="s">
        <v>280</v>
      </c>
      <c r="U56" s="247"/>
      <c r="V56" s="247"/>
      <c r="W56" s="247"/>
      <c r="X56" s="247"/>
      <c r="Y56" s="247"/>
      <c r="Z56" s="247"/>
      <c r="AA56" s="247"/>
      <c r="AB56" s="247"/>
      <c r="AC56" s="240"/>
      <c r="AD56" s="73"/>
      <c r="AE56" s="74"/>
      <c r="AF56" s="247"/>
      <c r="AG56" s="247" t="s">
        <v>280</v>
      </c>
      <c r="AH56" s="247"/>
      <c r="AI56" s="247"/>
      <c r="AJ56" s="247"/>
      <c r="AK56" s="247"/>
      <c r="AL56" s="247"/>
      <c r="AM56" s="247"/>
      <c r="AN56" s="247"/>
      <c r="AO56" s="247"/>
      <c r="AP56" s="240"/>
      <c r="AQ56" s="246"/>
    </row>
    <row r="57" spans="1:43" x14ac:dyDescent="0.2">
      <c r="A57" s="24"/>
      <c r="B57" s="298"/>
      <c r="C57" s="73"/>
      <c r="D57" s="74"/>
      <c r="Q57" s="73"/>
      <c r="R57" s="74"/>
      <c r="S57" s="260"/>
      <c r="T57" s="260"/>
      <c r="U57" s="260" t="s">
        <v>108</v>
      </c>
      <c r="V57" s="260"/>
      <c r="W57" s="260"/>
      <c r="X57" s="153" t="s">
        <v>7</v>
      </c>
      <c r="Y57" s="154"/>
      <c r="Z57" s="153"/>
      <c r="AA57" s="153"/>
      <c r="AB57" s="153"/>
      <c r="AC57" s="240" t="s">
        <v>109</v>
      </c>
      <c r="AD57" s="73"/>
      <c r="AE57" s="74"/>
      <c r="AF57" s="260"/>
      <c r="AG57" s="260"/>
      <c r="AH57" s="260" t="s">
        <v>108</v>
      </c>
      <c r="AI57" s="260"/>
      <c r="AJ57" s="260"/>
      <c r="AK57" s="153" t="s">
        <v>7</v>
      </c>
      <c r="AL57" s="154"/>
      <c r="AM57" s="153"/>
      <c r="AN57" s="153"/>
      <c r="AO57" s="153"/>
      <c r="AP57" s="240" t="s">
        <v>109</v>
      </c>
      <c r="AQ57" s="246"/>
    </row>
    <row r="58" spans="1:43" x14ac:dyDescent="0.2">
      <c r="A58" s="260"/>
      <c r="B58" s="298"/>
      <c r="C58" s="246"/>
      <c r="D58" s="74"/>
      <c r="Q58" s="246"/>
      <c r="R58" s="74"/>
      <c r="S58" s="260"/>
      <c r="T58" s="260" t="s">
        <v>137</v>
      </c>
      <c r="U58" s="260"/>
      <c r="V58" s="260"/>
      <c r="W58" s="260"/>
      <c r="X58" s="153"/>
      <c r="Y58" s="154" t="s">
        <v>7</v>
      </c>
      <c r="Z58" s="153"/>
      <c r="AA58" s="153"/>
      <c r="AB58" s="153"/>
      <c r="AC58" s="240" t="s">
        <v>111</v>
      </c>
      <c r="AD58" s="246"/>
      <c r="AE58" s="74"/>
      <c r="AF58" s="260"/>
      <c r="AG58" s="260" t="s">
        <v>137</v>
      </c>
      <c r="AH58" s="260"/>
      <c r="AI58" s="260"/>
      <c r="AJ58" s="260"/>
      <c r="AK58" s="153"/>
      <c r="AL58" s="154" t="s">
        <v>7</v>
      </c>
      <c r="AM58" s="153"/>
      <c r="AN58" s="153"/>
      <c r="AO58" s="153"/>
      <c r="AP58" s="240" t="s">
        <v>111</v>
      </c>
      <c r="AQ58" s="246"/>
    </row>
    <row r="59" spans="1:43" x14ac:dyDescent="0.2">
      <c r="A59" s="260"/>
      <c r="B59" s="298"/>
      <c r="C59" s="246"/>
      <c r="D59" s="74"/>
      <c r="Q59" s="246"/>
      <c r="R59" s="74"/>
      <c r="S59" s="260"/>
      <c r="T59" s="260" t="s">
        <v>227</v>
      </c>
      <c r="U59" s="260"/>
      <c r="V59" s="260"/>
      <c r="W59" s="260"/>
      <c r="X59" s="153"/>
      <c r="Y59" s="154"/>
      <c r="Z59" s="153" t="s">
        <v>7</v>
      </c>
      <c r="AA59" s="153"/>
      <c r="AB59" s="153"/>
      <c r="AC59" s="240" t="s">
        <v>122</v>
      </c>
      <c r="AD59" s="246"/>
      <c r="AE59" s="74"/>
      <c r="AF59" s="260"/>
      <c r="AG59" s="260" t="s">
        <v>227</v>
      </c>
      <c r="AH59" s="260"/>
      <c r="AI59" s="260"/>
      <c r="AJ59" s="260"/>
      <c r="AK59" s="153"/>
      <c r="AL59" s="154"/>
      <c r="AM59" s="153" t="s">
        <v>7</v>
      </c>
      <c r="AN59" s="153"/>
      <c r="AO59" s="153"/>
      <c r="AP59" s="240" t="s">
        <v>122</v>
      </c>
      <c r="AQ59" s="246"/>
    </row>
    <row r="60" spans="1:43" x14ac:dyDescent="0.2">
      <c r="A60" s="260"/>
      <c r="B60" s="298"/>
      <c r="C60" s="246"/>
      <c r="D60" s="74"/>
      <c r="E60" s="240"/>
      <c r="F60" s="240"/>
      <c r="G60" s="240"/>
      <c r="H60" s="240"/>
      <c r="I60" s="240"/>
      <c r="J60" s="240"/>
      <c r="K60" s="240"/>
      <c r="L60" s="240"/>
      <c r="M60" s="240"/>
      <c r="N60" s="240"/>
      <c r="O60" s="240"/>
      <c r="P60" s="240"/>
      <c r="Q60" s="246"/>
      <c r="R60" s="74"/>
      <c r="S60" s="260"/>
      <c r="T60" s="260" t="s">
        <v>136</v>
      </c>
      <c r="U60" s="260"/>
      <c r="V60" s="260"/>
      <c r="W60" s="260"/>
      <c r="X60" s="153"/>
      <c r="Y60" s="154" t="s">
        <v>7</v>
      </c>
      <c r="Z60" s="153"/>
      <c r="AA60" s="153"/>
      <c r="AB60" s="153"/>
      <c r="AC60" s="240" t="s">
        <v>123</v>
      </c>
      <c r="AD60" s="246"/>
      <c r="AE60" s="74"/>
      <c r="AF60" s="260"/>
      <c r="AG60" s="260" t="s">
        <v>136</v>
      </c>
      <c r="AH60" s="260"/>
      <c r="AI60" s="260"/>
      <c r="AJ60" s="260"/>
      <c r="AK60" s="153"/>
      <c r="AL60" s="154" t="s">
        <v>7</v>
      </c>
      <c r="AM60" s="153"/>
      <c r="AN60" s="153"/>
      <c r="AO60" s="153"/>
      <c r="AP60" s="240" t="s">
        <v>123</v>
      </c>
      <c r="AQ60" s="246"/>
    </row>
    <row r="61" spans="1:43" x14ac:dyDescent="0.2">
      <c r="A61" s="260"/>
      <c r="B61" s="298"/>
      <c r="C61" s="246"/>
      <c r="D61" s="74"/>
      <c r="E61" s="240"/>
      <c r="F61" s="240"/>
      <c r="G61" s="240"/>
      <c r="H61" s="240"/>
      <c r="I61" s="240"/>
      <c r="J61" s="240"/>
      <c r="K61" s="240"/>
      <c r="L61" s="240"/>
      <c r="M61" s="240"/>
      <c r="N61" s="240"/>
      <c r="O61" s="240"/>
      <c r="P61" s="240"/>
      <c r="Q61" s="246"/>
      <c r="R61" s="74"/>
      <c r="S61" s="260"/>
      <c r="T61" s="260" t="s">
        <v>239</v>
      </c>
      <c r="U61" s="260"/>
      <c r="V61" s="260"/>
      <c r="W61" s="260"/>
      <c r="X61" s="153"/>
      <c r="Y61" s="154"/>
      <c r="Z61" s="153"/>
      <c r="AA61" s="153" t="s">
        <v>7</v>
      </c>
      <c r="AB61" s="153"/>
      <c r="AC61" s="240" t="s">
        <v>138</v>
      </c>
      <c r="AD61" s="246"/>
      <c r="AE61" s="74"/>
      <c r="AF61" s="260"/>
      <c r="AG61" s="260" t="s">
        <v>239</v>
      </c>
      <c r="AH61" s="260"/>
      <c r="AI61" s="260"/>
      <c r="AJ61" s="260"/>
      <c r="AK61" s="153"/>
      <c r="AL61" s="154"/>
      <c r="AM61" s="153"/>
      <c r="AN61" s="153" t="s">
        <v>7</v>
      </c>
      <c r="AO61" s="153"/>
      <c r="AP61" s="240" t="s">
        <v>138</v>
      </c>
      <c r="AQ61" s="246"/>
    </row>
    <row r="62" spans="1:43" x14ac:dyDescent="0.2">
      <c r="A62" s="24"/>
      <c r="B62" s="298"/>
      <c r="C62" s="73"/>
      <c r="D62" s="74"/>
      <c r="Q62" s="73"/>
      <c r="R62" s="74"/>
      <c r="S62" s="247"/>
      <c r="T62" s="247" t="s">
        <v>110</v>
      </c>
      <c r="U62" s="247"/>
      <c r="V62" s="247"/>
      <c r="W62" s="247"/>
      <c r="X62" s="247"/>
      <c r="Y62" s="247"/>
      <c r="Z62" s="247"/>
      <c r="AA62" s="247"/>
      <c r="AB62" s="247"/>
      <c r="AC62" s="240"/>
      <c r="AD62" s="73"/>
      <c r="AE62" s="74"/>
      <c r="AF62" s="247"/>
      <c r="AG62" s="247" t="s">
        <v>110</v>
      </c>
      <c r="AH62" s="247"/>
      <c r="AI62" s="247"/>
      <c r="AJ62" s="247"/>
      <c r="AK62" s="247"/>
      <c r="AL62" s="247"/>
      <c r="AM62" s="247"/>
      <c r="AN62" s="247"/>
      <c r="AO62" s="247"/>
      <c r="AP62" s="240"/>
      <c r="AQ62" s="246"/>
    </row>
    <row r="63" spans="1:43" x14ac:dyDescent="0.2">
      <c r="A63" s="24"/>
      <c r="B63" s="298"/>
      <c r="C63" s="73"/>
      <c r="D63" s="74"/>
      <c r="Q63" s="73"/>
      <c r="R63" s="74"/>
      <c r="S63" s="247"/>
      <c r="T63" s="258"/>
      <c r="U63" s="258" t="s">
        <v>281</v>
      </c>
      <c r="V63" s="260"/>
      <c r="W63" s="260"/>
      <c r="X63" s="260"/>
      <c r="Y63" s="260"/>
      <c r="Z63" s="260"/>
      <c r="AA63" s="260"/>
      <c r="AB63" s="260"/>
      <c r="AC63" s="255"/>
      <c r="AD63" s="73"/>
      <c r="AE63" s="74"/>
      <c r="AF63" s="247"/>
      <c r="AG63" s="258"/>
      <c r="AH63" s="258" t="s">
        <v>281</v>
      </c>
      <c r="AI63" s="260"/>
      <c r="AJ63" s="260"/>
      <c r="AK63" s="260"/>
      <c r="AL63" s="260"/>
      <c r="AM63" s="260"/>
      <c r="AN63" s="260"/>
      <c r="AO63" s="260"/>
      <c r="AP63" s="255"/>
      <c r="AQ63" s="246"/>
    </row>
    <row r="64" spans="1:43" x14ac:dyDescent="0.2">
      <c r="A64" s="24"/>
      <c r="B64" s="298"/>
      <c r="C64" s="73"/>
      <c r="D64" s="74"/>
      <c r="Q64" s="73"/>
      <c r="R64" s="74"/>
      <c r="S64" s="247"/>
      <c r="T64" s="258"/>
      <c r="U64" s="258"/>
      <c r="V64" s="260"/>
      <c r="W64" s="260"/>
      <c r="X64" s="260"/>
      <c r="Y64" s="260"/>
      <c r="Z64" s="260"/>
      <c r="AA64" s="260"/>
      <c r="AB64" s="260"/>
      <c r="AC64" s="255"/>
      <c r="AD64" s="73"/>
      <c r="AE64" s="74"/>
      <c r="AF64" s="247"/>
      <c r="AG64" s="258"/>
      <c r="AH64" s="258"/>
      <c r="AI64" s="260"/>
      <c r="AJ64" s="260"/>
      <c r="AK64" s="260"/>
      <c r="AL64" s="260"/>
      <c r="AM64" s="260"/>
      <c r="AN64" s="260"/>
      <c r="AO64" s="260"/>
      <c r="AP64" s="255"/>
      <c r="AQ64" s="246"/>
    </row>
    <row r="65" spans="1:43" x14ac:dyDescent="0.2">
      <c r="A65" s="24"/>
      <c r="B65" s="298"/>
      <c r="C65" s="73"/>
      <c r="D65" s="74"/>
      <c r="Q65" s="73"/>
      <c r="R65" s="74"/>
      <c r="S65" s="247"/>
      <c r="T65" s="258"/>
      <c r="U65" s="247"/>
      <c r="V65" s="28"/>
      <c r="W65" s="28"/>
      <c r="X65" s="28"/>
      <c r="Y65" s="28"/>
      <c r="Z65" s="28"/>
      <c r="AA65" s="28"/>
      <c r="AB65" s="28"/>
      <c r="AC65" s="240" t="s">
        <v>139</v>
      </c>
      <c r="AD65" s="73"/>
      <c r="AE65" s="74"/>
      <c r="AF65" s="247"/>
      <c r="AG65" s="258"/>
      <c r="AH65" s="247"/>
      <c r="AI65" s="28"/>
      <c r="AJ65" s="28"/>
      <c r="AK65" s="28"/>
      <c r="AL65" s="28"/>
      <c r="AM65" s="28"/>
      <c r="AN65" s="28"/>
      <c r="AO65" s="28"/>
      <c r="AP65" s="240" t="s">
        <v>139</v>
      </c>
      <c r="AQ65" s="246"/>
    </row>
    <row r="66" spans="1:43" x14ac:dyDescent="0.2">
      <c r="A66" s="24"/>
      <c r="B66" s="298"/>
      <c r="C66" s="73"/>
      <c r="D66" s="74"/>
      <c r="Q66" s="73"/>
      <c r="R66" s="74"/>
      <c r="S66" s="26"/>
      <c r="T66" s="134"/>
      <c r="U66" s="26"/>
      <c r="V66" s="337" t="s">
        <v>103</v>
      </c>
      <c r="W66" s="337"/>
      <c r="X66" s="337"/>
      <c r="Y66" s="337"/>
      <c r="Z66" s="337"/>
      <c r="AA66" s="337"/>
      <c r="AB66" s="337"/>
      <c r="AC66" s="150"/>
      <c r="AD66" s="73"/>
      <c r="AE66" s="74"/>
      <c r="AF66" s="247"/>
      <c r="AG66" s="258"/>
      <c r="AH66" s="247"/>
      <c r="AI66" s="337" t="s">
        <v>103</v>
      </c>
      <c r="AJ66" s="337"/>
      <c r="AK66" s="337"/>
      <c r="AL66" s="337"/>
      <c r="AM66" s="337"/>
      <c r="AN66" s="337"/>
      <c r="AO66" s="337"/>
      <c r="AP66" s="240"/>
      <c r="AQ66" s="246"/>
    </row>
    <row r="67" spans="1:43" ht="6" customHeight="1" x14ac:dyDescent="0.2">
      <c r="A67" s="260"/>
      <c r="B67" s="298"/>
      <c r="C67" s="246"/>
      <c r="D67" s="74"/>
      <c r="Q67" s="246"/>
      <c r="R67" s="74"/>
      <c r="S67" s="247"/>
      <c r="T67" s="258"/>
      <c r="U67" s="247"/>
      <c r="V67" s="240"/>
      <c r="W67" s="240"/>
      <c r="X67" s="240"/>
      <c r="Y67" s="240"/>
      <c r="Z67" s="240"/>
      <c r="AA67" s="240"/>
      <c r="AB67" s="240"/>
      <c r="AC67" s="240"/>
      <c r="AD67" s="246"/>
      <c r="AE67" s="74"/>
      <c r="AF67" s="247"/>
      <c r="AG67" s="258"/>
      <c r="AH67" s="247"/>
      <c r="AI67" s="240"/>
      <c r="AJ67" s="240"/>
      <c r="AK67" s="240"/>
      <c r="AL67" s="240"/>
      <c r="AM67" s="240"/>
      <c r="AN67" s="240"/>
      <c r="AO67" s="240"/>
      <c r="AP67" s="240"/>
      <c r="AQ67" s="246"/>
    </row>
    <row r="68" spans="1:43" x14ac:dyDescent="0.2">
      <c r="A68" s="260"/>
      <c r="B68" s="298"/>
      <c r="C68" s="246"/>
      <c r="D68" s="74"/>
      <c r="Q68" s="246"/>
      <c r="R68" s="74"/>
      <c r="S68" s="186" t="s">
        <v>117</v>
      </c>
      <c r="T68" s="258"/>
      <c r="U68" s="247"/>
      <c r="V68" s="240"/>
      <c r="W68" s="240"/>
      <c r="X68" s="240"/>
      <c r="Y68" s="240"/>
      <c r="Z68" s="240"/>
      <c r="AA68" s="240"/>
      <c r="AB68" s="240"/>
      <c r="AC68" s="240"/>
      <c r="AD68" s="246"/>
      <c r="AE68" s="74"/>
      <c r="AF68" s="186" t="s">
        <v>117</v>
      </c>
      <c r="AG68" s="258"/>
      <c r="AH68" s="247"/>
      <c r="AI68" s="240"/>
      <c r="AJ68" s="240"/>
      <c r="AK68" s="240"/>
      <c r="AL68" s="240"/>
      <c r="AM68" s="240"/>
      <c r="AN68" s="240"/>
      <c r="AO68" s="240"/>
      <c r="AP68" s="240"/>
      <c r="AQ68" s="246"/>
    </row>
    <row r="69" spans="1:43" x14ac:dyDescent="0.2">
      <c r="A69" s="260"/>
      <c r="B69" s="298"/>
      <c r="C69" s="246"/>
      <c r="D69" s="74"/>
      <c r="Q69" s="246"/>
      <c r="R69" s="74"/>
      <c r="S69" s="247"/>
      <c r="T69" s="258" t="s">
        <v>140</v>
      </c>
      <c r="U69" s="247"/>
      <c r="V69" s="69" t="s">
        <v>7</v>
      </c>
      <c r="W69" s="69"/>
      <c r="X69" s="69"/>
      <c r="Y69" s="69"/>
      <c r="Z69" s="69"/>
      <c r="AA69" s="69"/>
      <c r="AB69" s="69"/>
      <c r="AC69" s="240" t="s">
        <v>141</v>
      </c>
      <c r="AD69" s="246"/>
      <c r="AE69" s="74"/>
      <c r="AF69" s="247"/>
      <c r="AG69" s="258" t="s">
        <v>140</v>
      </c>
      <c r="AH69" s="247"/>
      <c r="AI69" s="69" t="s">
        <v>7</v>
      </c>
      <c r="AJ69" s="69"/>
      <c r="AK69" s="69"/>
      <c r="AL69" s="69"/>
      <c r="AM69" s="69"/>
      <c r="AN69" s="69"/>
      <c r="AO69" s="69"/>
      <c r="AP69" s="240" t="s">
        <v>141</v>
      </c>
      <c r="AQ69" s="246"/>
    </row>
    <row r="70" spans="1:43" x14ac:dyDescent="0.2">
      <c r="A70" s="260"/>
      <c r="B70" s="298"/>
      <c r="C70" s="246"/>
      <c r="D70" s="74"/>
      <c r="Q70" s="246"/>
      <c r="R70" s="74"/>
      <c r="S70" s="247"/>
      <c r="T70" s="258" t="s">
        <v>142</v>
      </c>
      <c r="U70" s="247"/>
      <c r="V70" s="240"/>
      <c r="W70" s="240"/>
      <c r="X70" s="240"/>
      <c r="Y70" s="240"/>
      <c r="Z70" s="240"/>
      <c r="AA70" s="240"/>
      <c r="AB70" s="240"/>
      <c r="AC70" s="240"/>
      <c r="AD70" s="246"/>
      <c r="AE70" s="74"/>
      <c r="AF70" s="247"/>
      <c r="AG70" s="258" t="s">
        <v>142</v>
      </c>
      <c r="AH70" s="247"/>
      <c r="AI70" s="240"/>
      <c r="AJ70" s="240"/>
      <c r="AK70" s="240"/>
      <c r="AL70" s="240"/>
      <c r="AM70" s="240"/>
      <c r="AN70" s="240"/>
      <c r="AO70" s="240"/>
      <c r="AP70" s="240"/>
      <c r="AQ70" s="246"/>
    </row>
    <row r="71" spans="1:43" x14ac:dyDescent="0.2">
      <c r="A71" s="260"/>
      <c r="B71" s="298"/>
      <c r="C71" s="246"/>
      <c r="D71" s="74"/>
      <c r="E71" s="260"/>
      <c r="F71" s="260"/>
      <c r="G71" s="260"/>
      <c r="H71" s="260"/>
      <c r="I71" s="260"/>
      <c r="J71" s="260"/>
      <c r="K71" s="260"/>
      <c r="L71" s="260"/>
      <c r="M71" s="260"/>
      <c r="N71" s="260"/>
      <c r="O71" s="260"/>
      <c r="P71" s="260"/>
      <c r="Q71" s="246"/>
      <c r="R71" s="74"/>
      <c r="S71" s="247"/>
      <c r="T71" s="258"/>
      <c r="U71" s="247" t="s">
        <v>143</v>
      </c>
      <c r="V71" s="240"/>
      <c r="W71" s="240"/>
      <c r="X71" s="240"/>
      <c r="Y71" s="240"/>
      <c r="Z71" s="69" t="s">
        <v>7</v>
      </c>
      <c r="AA71" s="69"/>
      <c r="AB71" s="69"/>
      <c r="AC71" s="240" t="s">
        <v>144</v>
      </c>
      <c r="AD71" s="246"/>
      <c r="AE71" s="74"/>
      <c r="AF71" s="247"/>
      <c r="AG71" s="258"/>
      <c r="AH71" s="247" t="s">
        <v>143</v>
      </c>
      <c r="AI71" s="240"/>
      <c r="AJ71" s="240"/>
      <c r="AK71" s="240"/>
      <c r="AL71" s="240"/>
      <c r="AM71" s="69" t="s">
        <v>7</v>
      </c>
      <c r="AN71" s="69"/>
      <c r="AO71" s="69"/>
      <c r="AP71" s="240" t="s">
        <v>144</v>
      </c>
      <c r="AQ71" s="246"/>
    </row>
    <row r="72" spans="1:43" x14ac:dyDescent="0.2">
      <c r="A72" s="260"/>
      <c r="B72" s="298"/>
      <c r="C72" s="246"/>
      <c r="D72" s="74"/>
      <c r="E72" s="260"/>
      <c r="F72" s="260"/>
      <c r="G72" s="260"/>
      <c r="H72" s="260"/>
      <c r="I72" s="260"/>
      <c r="J72" s="260"/>
      <c r="K72" s="260"/>
      <c r="L72" s="260"/>
      <c r="M72" s="260"/>
      <c r="N72" s="260"/>
      <c r="O72" s="260"/>
      <c r="P72" s="260"/>
      <c r="Q72" s="246"/>
      <c r="R72" s="74"/>
      <c r="S72" s="247"/>
      <c r="T72" s="258" t="s">
        <v>145</v>
      </c>
      <c r="U72" s="247"/>
      <c r="V72" s="240"/>
      <c r="W72" s="69" t="s">
        <v>7</v>
      </c>
      <c r="X72" s="69"/>
      <c r="Y72" s="69"/>
      <c r="Z72" s="69"/>
      <c r="AA72" s="69"/>
      <c r="AB72" s="69"/>
      <c r="AC72" s="240" t="s">
        <v>146</v>
      </c>
      <c r="AD72" s="246"/>
      <c r="AE72" s="74"/>
      <c r="AF72" s="247"/>
      <c r="AG72" s="258" t="s">
        <v>145</v>
      </c>
      <c r="AH72" s="247"/>
      <c r="AI72" s="240"/>
      <c r="AJ72" s="69" t="s">
        <v>7</v>
      </c>
      <c r="AK72" s="69"/>
      <c r="AL72" s="69"/>
      <c r="AM72" s="69"/>
      <c r="AN72" s="69"/>
      <c r="AO72" s="69"/>
      <c r="AP72" s="240" t="s">
        <v>146</v>
      </c>
      <c r="AQ72" s="246"/>
    </row>
    <row r="73" spans="1:43" x14ac:dyDescent="0.2">
      <c r="A73" s="260"/>
      <c r="B73" s="298"/>
      <c r="C73" s="246"/>
      <c r="D73" s="74"/>
      <c r="E73" s="260"/>
      <c r="F73" s="260"/>
      <c r="G73" s="260"/>
      <c r="H73" s="260"/>
      <c r="I73" s="260"/>
      <c r="J73" s="260"/>
      <c r="K73" s="260"/>
      <c r="L73" s="260"/>
      <c r="M73" s="260"/>
      <c r="N73" s="260"/>
      <c r="O73" s="260"/>
      <c r="P73" s="260"/>
      <c r="Q73" s="246"/>
      <c r="R73" s="74"/>
      <c r="S73" s="247"/>
      <c r="T73" s="258" t="s">
        <v>254</v>
      </c>
      <c r="U73" s="247"/>
      <c r="V73" s="240"/>
      <c r="W73" s="240"/>
      <c r="X73" s="240"/>
      <c r="Y73" s="240"/>
      <c r="Z73" s="240"/>
      <c r="AA73" s="240"/>
      <c r="AB73" s="240"/>
      <c r="AC73" s="240"/>
      <c r="AD73" s="246"/>
      <c r="AE73" s="74"/>
      <c r="AF73" s="247"/>
      <c r="AG73" s="258" t="s">
        <v>254</v>
      </c>
      <c r="AH73" s="247"/>
      <c r="AI73" s="240"/>
      <c r="AJ73" s="240"/>
      <c r="AK73" s="240"/>
      <c r="AL73" s="240"/>
      <c r="AM73" s="240"/>
      <c r="AN73" s="240"/>
      <c r="AO73" s="240"/>
      <c r="AP73" s="240"/>
      <c r="AQ73" s="246"/>
    </row>
    <row r="74" spans="1:43" x14ac:dyDescent="0.2">
      <c r="A74" s="24"/>
      <c r="B74" s="298"/>
      <c r="C74" s="73"/>
      <c r="D74" s="74"/>
      <c r="Q74" s="73"/>
      <c r="R74" s="74"/>
      <c r="S74" s="26"/>
      <c r="T74" s="26"/>
      <c r="U74" s="26" t="s">
        <v>253</v>
      </c>
      <c r="V74" s="26"/>
      <c r="W74" s="24"/>
      <c r="X74" s="153" t="s">
        <v>7</v>
      </c>
      <c r="Y74" s="153"/>
      <c r="Z74" s="153"/>
      <c r="AA74" s="153"/>
      <c r="AB74" s="153"/>
      <c r="AC74" s="150" t="s">
        <v>234</v>
      </c>
      <c r="AD74" s="73"/>
      <c r="AE74" s="74"/>
      <c r="AF74" s="247"/>
      <c r="AG74" s="247"/>
      <c r="AH74" s="247" t="s">
        <v>253</v>
      </c>
      <c r="AI74" s="247"/>
      <c r="AJ74" s="260"/>
      <c r="AK74" s="153" t="s">
        <v>7</v>
      </c>
      <c r="AL74" s="153"/>
      <c r="AM74" s="153"/>
      <c r="AN74" s="153"/>
      <c r="AO74" s="153"/>
      <c r="AP74" s="240" t="s">
        <v>234</v>
      </c>
      <c r="AQ74" s="246"/>
    </row>
    <row r="75" spans="1:43" x14ac:dyDescent="0.2">
      <c r="A75" s="260"/>
      <c r="B75" s="298"/>
      <c r="C75" s="246"/>
      <c r="D75" s="74"/>
      <c r="Q75" s="246"/>
      <c r="R75" s="74"/>
      <c r="S75" s="247"/>
      <c r="T75" s="247"/>
      <c r="U75" s="247"/>
      <c r="V75" s="247"/>
      <c r="W75" s="260"/>
      <c r="X75" s="260"/>
      <c r="Y75" s="260"/>
      <c r="Z75" s="260"/>
      <c r="AA75" s="260"/>
      <c r="AB75" s="260"/>
      <c r="AC75" s="240"/>
      <c r="AD75" s="246"/>
      <c r="AE75" s="74"/>
      <c r="AF75" s="247"/>
      <c r="AG75" s="247"/>
      <c r="AH75" s="247"/>
      <c r="AI75" s="247"/>
      <c r="AJ75" s="260"/>
      <c r="AK75" s="260"/>
      <c r="AL75" s="260"/>
      <c r="AM75" s="260"/>
      <c r="AN75" s="260"/>
      <c r="AO75" s="260"/>
      <c r="AP75" s="240"/>
      <c r="AQ75" s="246"/>
    </row>
    <row r="76" spans="1:43" x14ac:dyDescent="0.2">
      <c r="A76" s="24"/>
      <c r="B76" s="298"/>
      <c r="C76" s="73"/>
      <c r="D76" s="74"/>
      <c r="Q76" s="73"/>
      <c r="R76" s="74"/>
      <c r="S76" s="26" t="s">
        <v>24</v>
      </c>
      <c r="T76" s="26"/>
      <c r="U76" s="26"/>
      <c r="V76" s="28"/>
      <c r="W76" s="28"/>
      <c r="X76" s="28"/>
      <c r="Y76" s="28"/>
      <c r="Z76" s="28"/>
      <c r="AA76" s="28"/>
      <c r="AB76" s="28"/>
      <c r="AC76" s="150" t="s">
        <v>102</v>
      </c>
      <c r="AD76" s="73"/>
      <c r="AE76" s="74"/>
      <c r="AF76" s="247" t="s">
        <v>24</v>
      </c>
      <c r="AG76" s="247"/>
      <c r="AH76" s="247"/>
      <c r="AI76" s="28"/>
      <c r="AJ76" s="28"/>
      <c r="AK76" s="28"/>
      <c r="AL76" s="28"/>
      <c r="AM76" s="28"/>
      <c r="AN76" s="28"/>
      <c r="AO76" s="28"/>
      <c r="AP76" s="240" t="s">
        <v>102</v>
      </c>
      <c r="AQ76" s="246"/>
    </row>
    <row r="77" spans="1:43" x14ac:dyDescent="0.2">
      <c r="A77" s="24"/>
      <c r="B77" s="298"/>
      <c r="C77" s="73"/>
      <c r="D77" s="74"/>
      <c r="Q77" s="73"/>
      <c r="R77" s="74"/>
      <c r="S77" s="26"/>
      <c r="T77" s="26"/>
      <c r="U77" s="26"/>
      <c r="V77" s="337" t="s">
        <v>103</v>
      </c>
      <c r="W77" s="337"/>
      <c r="X77" s="337"/>
      <c r="Y77" s="337"/>
      <c r="Z77" s="337"/>
      <c r="AA77" s="337"/>
      <c r="AB77" s="337"/>
      <c r="AC77" s="150"/>
      <c r="AD77" s="73"/>
      <c r="AE77" s="74"/>
      <c r="AF77" s="247"/>
      <c r="AG77" s="247"/>
      <c r="AH77" s="247"/>
      <c r="AI77" s="337" t="s">
        <v>103</v>
      </c>
      <c r="AJ77" s="337"/>
      <c r="AK77" s="337"/>
      <c r="AL77" s="337"/>
      <c r="AM77" s="337"/>
      <c r="AN77" s="337"/>
      <c r="AO77" s="337"/>
      <c r="AP77" s="240"/>
      <c r="AQ77" s="246"/>
    </row>
    <row r="78" spans="1:43" ht="6" customHeight="1" x14ac:dyDescent="0.2">
      <c r="A78" s="28"/>
      <c r="B78" s="261"/>
      <c r="C78" s="70"/>
      <c r="D78" s="38"/>
      <c r="E78" s="28"/>
      <c r="F78" s="28"/>
      <c r="G78" s="28"/>
      <c r="H78" s="28"/>
      <c r="I78" s="28"/>
      <c r="J78" s="28"/>
      <c r="K78" s="28"/>
      <c r="L78" s="28"/>
      <c r="M78" s="28"/>
      <c r="N78" s="28"/>
      <c r="O78" s="28"/>
      <c r="P78" s="28"/>
      <c r="Q78" s="70"/>
      <c r="R78" s="38"/>
      <c r="S78" s="28"/>
      <c r="T78" s="28"/>
      <c r="U78" s="28"/>
      <c r="V78" s="28"/>
      <c r="W78" s="28"/>
      <c r="X78" s="28"/>
      <c r="Y78" s="28"/>
      <c r="Z78" s="28"/>
      <c r="AA78" s="28"/>
      <c r="AB78" s="28"/>
      <c r="AC78" s="155"/>
      <c r="AD78" s="70"/>
      <c r="AE78" s="38"/>
      <c r="AF78" s="28"/>
      <c r="AG78" s="28"/>
      <c r="AH78" s="28"/>
      <c r="AI78" s="28"/>
      <c r="AJ78" s="28"/>
      <c r="AK78" s="28"/>
      <c r="AL78" s="28"/>
      <c r="AM78" s="28"/>
      <c r="AN78" s="28"/>
      <c r="AO78" s="28"/>
      <c r="AP78" s="261"/>
      <c r="AQ78" s="70"/>
    </row>
    <row r="79" spans="1:43" ht="6" customHeight="1" x14ac:dyDescent="0.2">
      <c r="A79" s="295"/>
      <c r="B79" s="289"/>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89"/>
      <c r="AD79" s="295"/>
      <c r="AE79" s="295"/>
      <c r="AF79" s="295"/>
      <c r="AG79" s="295"/>
      <c r="AH79" s="295"/>
      <c r="AI79" s="295"/>
      <c r="AJ79" s="295"/>
      <c r="AK79" s="295"/>
      <c r="AL79" s="295"/>
      <c r="AM79" s="295"/>
      <c r="AN79" s="295"/>
      <c r="AO79" s="295"/>
      <c r="AP79" s="289"/>
      <c r="AQ79" s="295"/>
    </row>
    <row r="80" spans="1:43" x14ac:dyDescent="0.2">
      <c r="A80" s="365" t="s">
        <v>331</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row>
    <row r="81" spans="1:43" ht="6" customHeight="1" thickBot="1" x14ac:dyDescent="0.25">
      <c r="A81" s="125"/>
      <c r="B81" s="290"/>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76"/>
      <c r="AD81" s="125"/>
      <c r="AE81" s="125"/>
      <c r="AF81" s="125"/>
      <c r="AG81" s="125"/>
      <c r="AH81" s="125"/>
      <c r="AI81" s="125"/>
      <c r="AJ81" s="125"/>
      <c r="AK81" s="125"/>
      <c r="AL81" s="125"/>
      <c r="AM81" s="125"/>
      <c r="AN81" s="125"/>
      <c r="AO81" s="125"/>
      <c r="AP81" s="176"/>
      <c r="AQ81" s="125"/>
    </row>
    <row r="82" spans="1:43" ht="6" customHeight="1" x14ac:dyDescent="0.2">
      <c r="A82" s="177"/>
      <c r="B82" s="178"/>
      <c r="C82" s="179"/>
      <c r="D82" s="180"/>
      <c r="E82" s="1"/>
      <c r="F82" s="1"/>
      <c r="G82" s="1"/>
      <c r="H82" s="1"/>
      <c r="I82" s="1"/>
      <c r="J82" s="1"/>
      <c r="K82" s="1"/>
      <c r="L82" s="1"/>
      <c r="M82" s="1"/>
      <c r="N82" s="1"/>
      <c r="O82" s="1"/>
      <c r="P82" s="1"/>
      <c r="Q82" s="179"/>
      <c r="R82" s="180"/>
      <c r="S82" s="1"/>
      <c r="T82" s="1"/>
      <c r="U82" s="1"/>
      <c r="V82" s="1"/>
      <c r="W82" s="1"/>
      <c r="X82" s="1"/>
      <c r="Y82" s="1"/>
      <c r="Z82" s="1"/>
      <c r="AA82" s="1"/>
      <c r="AB82" s="1"/>
      <c r="AC82" s="168"/>
      <c r="AD82" s="179"/>
      <c r="AE82" s="180"/>
      <c r="AF82" s="1"/>
      <c r="AG82" s="1"/>
      <c r="AH82" s="1"/>
      <c r="AI82" s="1"/>
      <c r="AJ82" s="1"/>
      <c r="AK82" s="1"/>
      <c r="AL82" s="1"/>
      <c r="AM82" s="1"/>
      <c r="AN82" s="1"/>
      <c r="AO82" s="1"/>
      <c r="AP82" s="168"/>
      <c r="AQ82" s="181"/>
    </row>
    <row r="83" spans="1:43" ht="11.25" customHeight="1" x14ac:dyDescent="0.2">
      <c r="A83" s="182"/>
      <c r="C83" s="246"/>
      <c r="D83" s="74"/>
      <c r="Q83" s="246"/>
      <c r="R83" s="74"/>
      <c r="S83" s="342" t="s">
        <v>324</v>
      </c>
      <c r="T83" s="342"/>
      <c r="U83" s="342"/>
      <c r="V83" s="342"/>
      <c r="W83" s="342"/>
      <c r="X83" s="342"/>
      <c r="Y83" s="342"/>
      <c r="Z83" s="342"/>
      <c r="AA83" s="342"/>
      <c r="AB83" s="342"/>
      <c r="AC83" s="342"/>
      <c r="AD83" s="246"/>
      <c r="AE83" s="74"/>
      <c r="AF83" s="342" t="s">
        <v>389</v>
      </c>
      <c r="AG83" s="342"/>
      <c r="AH83" s="342"/>
      <c r="AI83" s="342"/>
      <c r="AJ83" s="342"/>
      <c r="AK83" s="342"/>
      <c r="AL83" s="342"/>
      <c r="AM83" s="342"/>
      <c r="AN83" s="342"/>
      <c r="AO83" s="342"/>
      <c r="AP83" s="342"/>
      <c r="AQ83" s="183"/>
    </row>
    <row r="84" spans="1:43" x14ac:dyDescent="0.2">
      <c r="A84" s="182"/>
      <c r="B84" s="289"/>
      <c r="C84" s="246"/>
      <c r="D84" s="74"/>
      <c r="E84" s="243"/>
      <c r="F84" s="243"/>
      <c r="G84" s="243"/>
      <c r="H84" s="243"/>
      <c r="I84" s="243"/>
      <c r="J84" s="243"/>
      <c r="K84" s="243"/>
      <c r="L84" s="243"/>
      <c r="M84" s="243"/>
      <c r="N84" s="243"/>
      <c r="O84" s="243"/>
      <c r="P84" s="243"/>
      <c r="Q84" s="246"/>
      <c r="R84" s="74"/>
      <c r="T84" s="247"/>
      <c r="U84" s="247"/>
      <c r="W84" s="241"/>
      <c r="X84" s="247"/>
      <c r="Y84" s="247"/>
      <c r="Z84" s="247"/>
      <c r="AA84" s="247"/>
      <c r="AB84" s="247"/>
      <c r="AC84" s="241"/>
      <c r="AD84" s="246"/>
      <c r="AE84" s="74"/>
      <c r="AG84" s="247"/>
      <c r="AH84" s="247"/>
      <c r="AJ84" s="241"/>
      <c r="AK84" s="247"/>
      <c r="AL84" s="247"/>
      <c r="AM84" s="247"/>
      <c r="AN84" s="247"/>
      <c r="AO84" s="247"/>
      <c r="AP84" s="241"/>
      <c r="AQ84" s="183"/>
    </row>
    <row r="85" spans="1:43" x14ac:dyDescent="0.2">
      <c r="A85" s="182"/>
      <c r="B85" s="289" t="s">
        <v>47</v>
      </c>
      <c r="C85" s="246"/>
      <c r="D85" s="74"/>
      <c r="E85" s="385" t="s">
        <v>48</v>
      </c>
      <c r="F85" s="385"/>
      <c r="G85" s="385"/>
      <c r="H85" s="385"/>
      <c r="I85" s="385"/>
      <c r="J85" s="385"/>
      <c r="K85" s="385"/>
      <c r="L85" s="385"/>
      <c r="M85" s="385"/>
      <c r="N85" s="385"/>
      <c r="O85" s="385"/>
      <c r="P85" s="385"/>
      <c r="Q85" s="246"/>
      <c r="R85" s="74"/>
      <c r="S85" s="247" t="s">
        <v>16</v>
      </c>
      <c r="T85" s="247"/>
      <c r="U85" s="28"/>
      <c r="V85" s="28"/>
      <c r="W85" s="213"/>
      <c r="X85" s="28"/>
      <c r="Y85" s="28"/>
      <c r="Z85" s="28"/>
      <c r="AA85" s="28"/>
      <c r="AB85" s="28"/>
      <c r="AC85" s="156"/>
      <c r="AD85" s="246"/>
      <c r="AE85" s="74"/>
      <c r="AF85" s="247" t="s">
        <v>16</v>
      </c>
      <c r="AG85" s="247"/>
      <c r="AH85" s="28"/>
      <c r="AI85" s="28"/>
      <c r="AJ85" s="213"/>
      <c r="AK85" s="28"/>
      <c r="AL85" s="28"/>
      <c r="AM85" s="28"/>
      <c r="AN85" s="28"/>
      <c r="AO85" s="28"/>
      <c r="AP85" s="156"/>
      <c r="AQ85" s="183"/>
    </row>
    <row r="86" spans="1:43" ht="6" customHeight="1" thickBot="1" x14ac:dyDescent="0.25">
      <c r="A86" s="184"/>
      <c r="B86" s="290"/>
      <c r="C86" s="127"/>
      <c r="D86" s="128"/>
      <c r="E86" s="125"/>
      <c r="F86" s="125"/>
      <c r="G86" s="125"/>
      <c r="H86" s="125"/>
      <c r="I86" s="125"/>
      <c r="J86" s="125"/>
      <c r="K86" s="125"/>
      <c r="L86" s="125"/>
      <c r="M86" s="125"/>
      <c r="N86" s="125"/>
      <c r="O86" s="125"/>
      <c r="P86" s="125"/>
      <c r="Q86" s="127"/>
      <c r="R86" s="128"/>
      <c r="S86" s="125"/>
      <c r="T86" s="125"/>
      <c r="U86" s="125"/>
      <c r="V86" s="125"/>
      <c r="W86" s="125"/>
      <c r="X86" s="125"/>
      <c r="Y86" s="125"/>
      <c r="Z86" s="125"/>
      <c r="AA86" s="125"/>
      <c r="AB86" s="125"/>
      <c r="AC86" s="176"/>
      <c r="AD86" s="127"/>
      <c r="AE86" s="128"/>
      <c r="AF86" s="125"/>
      <c r="AG86" s="125"/>
      <c r="AH86" s="125"/>
      <c r="AI86" s="125"/>
      <c r="AJ86" s="125"/>
      <c r="AK86" s="125"/>
      <c r="AL86" s="125"/>
      <c r="AM86" s="125"/>
      <c r="AN86" s="125"/>
      <c r="AO86" s="125"/>
      <c r="AP86" s="176"/>
      <c r="AQ86" s="185"/>
    </row>
    <row r="87" spans="1:43" ht="6" customHeight="1" x14ac:dyDescent="0.2">
      <c r="A87" s="177"/>
      <c r="B87" s="178"/>
      <c r="C87" s="179"/>
      <c r="D87" s="180"/>
      <c r="E87" s="1"/>
      <c r="F87" s="1"/>
      <c r="G87" s="1"/>
      <c r="H87" s="1"/>
      <c r="I87" s="1"/>
      <c r="J87" s="1"/>
      <c r="K87" s="1"/>
      <c r="L87" s="1"/>
      <c r="M87" s="1"/>
      <c r="N87" s="1"/>
      <c r="O87" s="1"/>
      <c r="P87" s="1"/>
      <c r="Q87" s="179"/>
      <c r="R87" s="180"/>
      <c r="S87" s="1"/>
      <c r="T87" s="1"/>
      <c r="U87" s="1"/>
      <c r="V87" s="1"/>
      <c r="W87" s="1"/>
      <c r="X87" s="1"/>
      <c r="Y87" s="1"/>
      <c r="Z87" s="1"/>
      <c r="AA87" s="1"/>
      <c r="AB87" s="1"/>
      <c r="AC87" s="168"/>
      <c r="AD87" s="179"/>
      <c r="AE87" s="180"/>
      <c r="AF87" s="1"/>
      <c r="AG87" s="1"/>
      <c r="AH87" s="1"/>
      <c r="AI87" s="1"/>
      <c r="AJ87" s="1"/>
      <c r="AK87" s="1"/>
      <c r="AL87" s="1"/>
      <c r="AM87" s="1"/>
      <c r="AN87" s="1"/>
      <c r="AO87" s="1"/>
      <c r="AP87" s="168"/>
      <c r="AQ87" s="181"/>
    </row>
    <row r="88" spans="1:43" ht="11.25" customHeight="1" x14ac:dyDescent="0.2">
      <c r="A88" s="182"/>
      <c r="B88" s="289">
        <v>408</v>
      </c>
      <c r="C88" s="246"/>
      <c r="D88" s="74"/>
      <c r="E88" s="360" t="s">
        <v>332</v>
      </c>
      <c r="F88" s="360"/>
      <c r="G88" s="360"/>
      <c r="H88" s="360"/>
      <c r="I88" s="360"/>
      <c r="J88" s="360"/>
      <c r="K88" s="360"/>
      <c r="L88" s="360"/>
      <c r="M88" s="360"/>
      <c r="N88" s="360"/>
      <c r="O88" s="360"/>
      <c r="P88" s="360"/>
      <c r="Q88" s="246"/>
      <c r="R88" s="74"/>
      <c r="S88" s="191"/>
      <c r="T88" s="295"/>
      <c r="U88" s="291" t="s">
        <v>358</v>
      </c>
      <c r="V88" s="295"/>
      <c r="W88" s="295"/>
      <c r="X88" s="295"/>
      <c r="Y88" s="295"/>
      <c r="Z88" s="191"/>
      <c r="AA88" s="291" t="s">
        <v>359</v>
      </c>
      <c r="AB88" s="191"/>
      <c r="AC88" s="291"/>
      <c r="AD88" s="246"/>
      <c r="AE88" s="74"/>
      <c r="AF88" s="191"/>
      <c r="AG88" s="295"/>
      <c r="AH88" s="291" t="s">
        <v>358</v>
      </c>
      <c r="AI88" s="295"/>
      <c r="AJ88" s="295"/>
      <c r="AK88" s="295"/>
      <c r="AL88" s="295"/>
      <c r="AM88" s="191"/>
      <c r="AN88" s="291" t="s">
        <v>359</v>
      </c>
      <c r="AO88" s="191"/>
      <c r="AP88" s="291"/>
      <c r="AQ88" s="183"/>
    </row>
    <row r="89" spans="1:43" x14ac:dyDescent="0.2">
      <c r="A89" s="182"/>
      <c r="B89" s="289"/>
      <c r="C89" s="246"/>
      <c r="D89" s="74"/>
      <c r="E89" s="292"/>
      <c r="F89" s="292"/>
      <c r="G89" s="292"/>
      <c r="H89" s="292"/>
      <c r="I89" s="292"/>
      <c r="J89" s="292"/>
      <c r="K89" s="292"/>
      <c r="L89" s="292"/>
      <c r="M89" s="292"/>
      <c r="N89" s="292"/>
      <c r="O89" s="292"/>
      <c r="P89" s="292"/>
      <c r="Q89" s="246"/>
      <c r="R89" s="74"/>
      <c r="S89" s="295"/>
      <c r="T89" s="295"/>
      <c r="U89" s="291" t="s">
        <v>360</v>
      </c>
      <c r="V89" s="295"/>
      <c r="W89" s="295"/>
      <c r="X89" s="295"/>
      <c r="Y89" s="295"/>
      <c r="Z89" s="191"/>
      <c r="AA89" s="291" t="s">
        <v>361</v>
      </c>
      <c r="AB89" s="191"/>
      <c r="AC89" s="291"/>
      <c r="AD89" s="246"/>
      <c r="AE89" s="74"/>
      <c r="AF89" s="295"/>
      <c r="AG89" s="295"/>
      <c r="AH89" s="291" t="s">
        <v>360</v>
      </c>
      <c r="AI89" s="295"/>
      <c r="AJ89" s="295"/>
      <c r="AK89" s="295"/>
      <c r="AL89" s="295"/>
      <c r="AM89" s="191"/>
      <c r="AN89" s="291" t="s">
        <v>361</v>
      </c>
      <c r="AO89" s="191"/>
      <c r="AP89" s="291"/>
      <c r="AQ89" s="183"/>
    </row>
    <row r="90" spans="1:43" x14ac:dyDescent="0.2">
      <c r="A90" s="182"/>
      <c r="B90" s="289"/>
      <c r="C90" s="246"/>
      <c r="D90" s="74"/>
      <c r="E90" s="314"/>
      <c r="F90" s="295"/>
      <c r="G90" s="295"/>
      <c r="H90" s="295"/>
      <c r="I90" s="295"/>
      <c r="J90" s="295"/>
      <c r="K90" s="295"/>
      <c r="L90" s="295"/>
      <c r="M90" s="295"/>
      <c r="N90" s="295"/>
      <c r="O90" s="295"/>
      <c r="P90" s="295"/>
      <c r="Q90" s="246"/>
      <c r="R90" s="74"/>
      <c r="S90" s="295"/>
      <c r="T90" s="295"/>
      <c r="U90" s="291" t="s">
        <v>362</v>
      </c>
      <c r="V90" s="295"/>
      <c r="W90" s="295"/>
      <c r="X90" s="295"/>
      <c r="Y90" s="295"/>
      <c r="Z90" s="295"/>
      <c r="AA90" s="291" t="s">
        <v>147</v>
      </c>
      <c r="AB90" s="191"/>
      <c r="AC90" s="291"/>
      <c r="AD90" s="246"/>
      <c r="AE90" s="74"/>
      <c r="AF90" s="295"/>
      <c r="AG90" s="295"/>
      <c r="AH90" s="291" t="s">
        <v>362</v>
      </c>
      <c r="AI90" s="295"/>
      <c r="AJ90" s="295"/>
      <c r="AK90" s="295"/>
      <c r="AL90" s="295"/>
      <c r="AM90" s="295"/>
      <c r="AN90" s="291" t="s">
        <v>147</v>
      </c>
      <c r="AO90" s="191"/>
      <c r="AP90" s="291"/>
      <c r="AQ90" s="183"/>
    </row>
    <row r="91" spans="1:43" x14ac:dyDescent="0.2">
      <c r="A91" s="182"/>
      <c r="B91" s="289"/>
      <c r="C91" s="246"/>
      <c r="D91" s="74"/>
      <c r="E91" s="295"/>
      <c r="F91" s="295"/>
      <c r="G91" s="295"/>
      <c r="H91" s="295"/>
      <c r="I91" s="295"/>
      <c r="J91" s="295"/>
      <c r="K91" s="295"/>
      <c r="L91" s="295"/>
      <c r="M91" s="295"/>
      <c r="N91" s="295"/>
      <c r="O91" s="295"/>
      <c r="P91" s="295"/>
      <c r="Q91" s="246"/>
      <c r="R91" s="74"/>
      <c r="S91" s="295"/>
      <c r="T91" s="191"/>
      <c r="U91" s="291" t="s">
        <v>82</v>
      </c>
      <c r="V91" s="295"/>
      <c r="W91" s="295"/>
      <c r="X91" s="295"/>
      <c r="Y91" s="295"/>
      <c r="Z91" s="295"/>
      <c r="AA91" s="291" t="s">
        <v>82</v>
      </c>
      <c r="AB91" s="191"/>
      <c r="AC91" s="307"/>
      <c r="AD91" s="246"/>
      <c r="AE91" s="74"/>
      <c r="AF91" s="295"/>
      <c r="AG91" s="191"/>
      <c r="AH91" s="291" t="s">
        <v>82</v>
      </c>
      <c r="AI91" s="295"/>
      <c r="AJ91" s="295"/>
      <c r="AK91" s="295"/>
      <c r="AL91" s="295"/>
      <c r="AM91" s="295"/>
      <c r="AN91" s="291" t="s">
        <v>82</v>
      </c>
      <c r="AO91" s="191"/>
      <c r="AP91" s="307"/>
      <c r="AQ91" s="183"/>
    </row>
    <row r="92" spans="1:43" x14ac:dyDescent="0.2">
      <c r="A92" s="182"/>
      <c r="B92" s="289"/>
      <c r="C92" s="246"/>
      <c r="D92" s="74"/>
      <c r="E92" s="295"/>
      <c r="F92" s="295"/>
      <c r="G92" s="295"/>
      <c r="H92" s="295"/>
      <c r="I92" s="295"/>
      <c r="J92" s="295"/>
      <c r="K92" s="295"/>
      <c r="L92" s="295"/>
      <c r="M92" s="295"/>
      <c r="N92" s="295"/>
      <c r="O92" s="295"/>
      <c r="P92" s="295"/>
      <c r="Q92" s="246"/>
      <c r="R92" s="74"/>
      <c r="S92" s="295"/>
      <c r="T92" s="295"/>
      <c r="U92" s="295"/>
      <c r="V92" s="295"/>
      <c r="W92" s="295"/>
      <c r="X92" s="295"/>
      <c r="Y92" s="295"/>
      <c r="Z92" s="295"/>
      <c r="AA92" s="191"/>
      <c r="AB92" s="295"/>
      <c r="AC92" s="291"/>
      <c r="AD92" s="246"/>
      <c r="AE92" s="74"/>
      <c r="AF92" s="295"/>
      <c r="AG92" s="295"/>
      <c r="AH92" s="295"/>
      <c r="AI92" s="295"/>
      <c r="AJ92" s="295"/>
      <c r="AK92" s="295"/>
      <c r="AL92" s="295"/>
      <c r="AM92" s="295"/>
      <c r="AN92" s="191"/>
      <c r="AO92" s="295"/>
      <c r="AP92" s="291"/>
      <c r="AQ92" s="183"/>
    </row>
    <row r="93" spans="1:43" x14ac:dyDescent="0.2">
      <c r="A93" s="182"/>
      <c r="B93" s="289"/>
      <c r="C93" s="246"/>
      <c r="D93" s="74"/>
      <c r="E93" s="295"/>
      <c r="F93" s="295"/>
      <c r="G93" s="295"/>
      <c r="H93" s="295"/>
      <c r="I93" s="295"/>
      <c r="J93" s="295"/>
      <c r="K93" s="295"/>
      <c r="L93" s="295"/>
      <c r="M93" s="295"/>
      <c r="N93" s="295"/>
      <c r="O93" s="295"/>
      <c r="P93" s="295"/>
      <c r="Q93" s="246"/>
      <c r="R93" s="74"/>
      <c r="S93" s="295"/>
      <c r="T93" s="295"/>
      <c r="U93" s="295"/>
      <c r="V93" s="295"/>
      <c r="W93" s="295"/>
      <c r="X93" s="295"/>
      <c r="Y93" s="295"/>
      <c r="Z93" s="295"/>
      <c r="AA93" s="291" t="s">
        <v>391</v>
      </c>
      <c r="AB93" s="191"/>
      <c r="AC93" s="291"/>
      <c r="AD93" s="246"/>
      <c r="AE93" s="74"/>
      <c r="AF93" s="295"/>
      <c r="AG93" s="295"/>
      <c r="AH93" s="295"/>
      <c r="AI93" s="295"/>
      <c r="AJ93" s="295"/>
      <c r="AK93" s="295"/>
      <c r="AL93" s="295"/>
      <c r="AM93" s="295"/>
      <c r="AN93" s="291" t="s">
        <v>391</v>
      </c>
      <c r="AO93" s="191"/>
      <c r="AP93" s="291"/>
      <c r="AQ93" s="183"/>
    </row>
    <row r="94" spans="1:43" ht="6" customHeight="1" thickBot="1" x14ac:dyDescent="0.25">
      <c r="A94" s="184"/>
      <c r="B94" s="290"/>
      <c r="C94" s="127"/>
      <c r="D94" s="128"/>
      <c r="E94" s="125"/>
      <c r="F94" s="125"/>
      <c r="G94" s="125"/>
      <c r="H94" s="125"/>
      <c r="I94" s="125"/>
      <c r="J94" s="125"/>
      <c r="K94" s="125"/>
      <c r="L94" s="125"/>
      <c r="M94" s="125"/>
      <c r="N94" s="125"/>
      <c r="O94" s="125"/>
      <c r="P94" s="125"/>
      <c r="Q94" s="127"/>
      <c r="R94" s="128"/>
      <c r="S94" s="125"/>
      <c r="T94" s="125"/>
      <c r="U94" s="125"/>
      <c r="V94" s="125"/>
      <c r="W94" s="125"/>
      <c r="X94" s="125"/>
      <c r="Y94" s="125"/>
      <c r="Z94" s="125"/>
      <c r="AA94" s="125"/>
      <c r="AB94" s="125"/>
      <c r="AC94" s="176"/>
      <c r="AD94" s="127"/>
      <c r="AE94" s="128"/>
      <c r="AF94" s="125"/>
      <c r="AG94" s="125"/>
      <c r="AH94" s="125"/>
      <c r="AI94" s="125"/>
      <c r="AJ94" s="125"/>
      <c r="AK94" s="125"/>
      <c r="AL94" s="125"/>
      <c r="AM94" s="125"/>
      <c r="AN94" s="125"/>
      <c r="AO94" s="125"/>
      <c r="AP94" s="176"/>
      <c r="AQ94" s="185"/>
    </row>
    <row r="95" spans="1:43" ht="6" customHeight="1" x14ac:dyDescent="0.2">
      <c r="A95" s="25"/>
      <c r="B95" s="288"/>
      <c r="C95" s="68"/>
      <c r="D95" s="39"/>
      <c r="E95" s="25"/>
      <c r="F95" s="25"/>
      <c r="G95" s="25"/>
      <c r="H95" s="25"/>
      <c r="I95" s="25"/>
      <c r="J95" s="25"/>
      <c r="K95" s="25"/>
      <c r="L95" s="25"/>
      <c r="M95" s="25"/>
      <c r="N95" s="25"/>
      <c r="O95" s="25"/>
      <c r="P95" s="25"/>
      <c r="Q95" s="68"/>
      <c r="R95" s="39"/>
      <c r="S95" s="25"/>
      <c r="T95" s="25"/>
      <c r="U95" s="25"/>
      <c r="V95" s="25"/>
      <c r="W95" s="25"/>
      <c r="X95" s="25"/>
      <c r="Y95" s="25"/>
      <c r="Z95" s="25"/>
      <c r="AA95" s="25"/>
      <c r="AB95" s="25"/>
      <c r="AC95" s="158"/>
      <c r="AD95" s="68"/>
      <c r="AE95" s="39"/>
      <c r="AF95" s="25"/>
      <c r="AG95" s="25"/>
      <c r="AH95" s="25"/>
      <c r="AI95" s="25"/>
      <c r="AJ95" s="25"/>
      <c r="AK95" s="25"/>
      <c r="AL95" s="25"/>
      <c r="AM95" s="25"/>
      <c r="AN95" s="25"/>
      <c r="AO95" s="25"/>
      <c r="AP95" s="158"/>
      <c r="AQ95" s="68"/>
    </row>
    <row r="96" spans="1:43" ht="11.25" customHeight="1" x14ac:dyDescent="0.2">
      <c r="A96" s="24"/>
      <c r="B96" s="298">
        <v>409</v>
      </c>
      <c r="C96" s="73"/>
      <c r="D96" s="74"/>
      <c r="E96" s="362" t="str">
        <f ca="1">VLOOKUP(INDIRECT(ADDRESS(ROW(),COLUMN()-3)),Language_Translations,MATCH(Language_Selected,Language_Options,0),FALSE)</f>
        <v>Where did you first seek advice or treatment?</v>
      </c>
      <c r="F96" s="362"/>
      <c r="G96" s="362"/>
      <c r="H96" s="362"/>
      <c r="I96" s="362"/>
      <c r="J96" s="362"/>
      <c r="K96" s="362"/>
      <c r="L96" s="362"/>
      <c r="M96" s="362"/>
      <c r="N96" s="362"/>
      <c r="O96" s="362"/>
      <c r="P96" s="362"/>
      <c r="Q96" s="73"/>
      <c r="R96" s="74"/>
      <c r="S96" s="24"/>
      <c r="T96" s="24"/>
      <c r="U96" s="24"/>
      <c r="V96" s="24"/>
      <c r="W96" s="24"/>
      <c r="X96" s="24"/>
      <c r="Y96" s="24"/>
      <c r="AB96" s="247"/>
      <c r="AC96" s="241"/>
      <c r="AD96" s="73"/>
      <c r="AE96" s="74"/>
      <c r="AF96" s="260"/>
      <c r="AG96" s="260"/>
      <c r="AH96" s="260"/>
      <c r="AI96" s="260"/>
      <c r="AJ96" s="260"/>
      <c r="AK96" s="260"/>
      <c r="AL96" s="260"/>
      <c r="AO96" s="295"/>
      <c r="AP96" s="291"/>
      <c r="AQ96" s="246"/>
    </row>
    <row r="97" spans="1:43" x14ac:dyDescent="0.2">
      <c r="A97" s="24"/>
      <c r="B97" s="298"/>
      <c r="C97" s="73"/>
      <c r="D97" s="74"/>
      <c r="E97" s="362"/>
      <c r="F97" s="362"/>
      <c r="G97" s="362"/>
      <c r="H97" s="362"/>
      <c r="I97" s="362"/>
      <c r="J97" s="362"/>
      <c r="K97" s="362"/>
      <c r="L97" s="362"/>
      <c r="M97" s="362"/>
      <c r="N97" s="362"/>
      <c r="O97" s="362"/>
      <c r="P97" s="362"/>
      <c r="Q97" s="73"/>
      <c r="R97" s="74"/>
      <c r="AB97" s="39"/>
      <c r="AC97" s="68"/>
      <c r="AD97" s="73"/>
      <c r="AE97" s="74"/>
      <c r="AO97" s="39"/>
      <c r="AP97" s="68"/>
      <c r="AQ97" s="246"/>
    </row>
    <row r="98" spans="1:43" x14ac:dyDescent="0.2">
      <c r="A98" s="24"/>
      <c r="B98" s="298"/>
      <c r="C98" s="73"/>
      <c r="D98" s="74"/>
      <c r="E98" s="362"/>
      <c r="F98" s="362"/>
      <c r="G98" s="362"/>
      <c r="H98" s="362"/>
      <c r="I98" s="362"/>
      <c r="J98" s="362"/>
      <c r="K98" s="362"/>
      <c r="L98" s="362"/>
      <c r="M98" s="362"/>
      <c r="N98" s="362"/>
      <c r="O98" s="362"/>
      <c r="P98" s="362"/>
      <c r="Q98" s="73"/>
      <c r="R98" s="74"/>
      <c r="S98" s="59" t="s">
        <v>149</v>
      </c>
      <c r="U98" s="24"/>
      <c r="V98" s="24"/>
      <c r="X98" s="153" t="s">
        <v>7</v>
      </c>
      <c r="Y98" s="153"/>
      <c r="Z98" s="153"/>
      <c r="AA98" s="154"/>
      <c r="AB98" s="38"/>
      <c r="AC98" s="70"/>
      <c r="AD98" s="73"/>
      <c r="AE98" s="74"/>
      <c r="AF98" s="59" t="s">
        <v>149</v>
      </c>
      <c r="AH98" s="260"/>
      <c r="AI98" s="260"/>
      <c r="AK98" s="153" t="s">
        <v>7</v>
      </c>
      <c r="AL98" s="153"/>
      <c r="AM98" s="153"/>
      <c r="AN98" s="154"/>
      <c r="AO98" s="38"/>
      <c r="AP98" s="70"/>
      <c r="AQ98" s="246"/>
    </row>
    <row r="99" spans="1:43" x14ac:dyDescent="0.2">
      <c r="A99" s="24"/>
      <c r="B99" s="298"/>
      <c r="C99" s="73"/>
      <c r="D99" s="74"/>
      <c r="E99" s="264" t="s">
        <v>333</v>
      </c>
      <c r="F99" s="244"/>
      <c r="G99" s="244"/>
      <c r="H99" s="244"/>
      <c r="I99" s="244"/>
      <c r="J99" s="244"/>
      <c r="K99" s="244"/>
      <c r="L99" s="244"/>
      <c r="M99" s="244"/>
      <c r="N99" s="244"/>
      <c r="O99" s="244"/>
      <c r="P99" s="244"/>
      <c r="Q99" s="73"/>
      <c r="R99" s="74"/>
      <c r="S99" s="24"/>
      <c r="T99" s="24"/>
      <c r="U99" s="24"/>
      <c r="V99" s="24"/>
      <c r="W99" s="24"/>
      <c r="X99" s="153"/>
      <c r="Y99" s="153"/>
      <c r="Z99" s="154"/>
      <c r="AA99" s="153"/>
      <c r="AB99" s="153"/>
      <c r="AC99" s="149"/>
      <c r="AD99" s="73"/>
      <c r="AE99" s="74"/>
      <c r="AF99" s="260"/>
      <c r="AG99" s="260"/>
      <c r="AH99" s="260"/>
      <c r="AI99" s="260"/>
      <c r="AJ99" s="260"/>
      <c r="AK99" s="153"/>
      <c r="AL99" s="153"/>
      <c r="AM99" s="154"/>
      <c r="AN99" s="153"/>
      <c r="AO99" s="153"/>
      <c r="AP99" s="149"/>
      <c r="AQ99" s="246"/>
    </row>
    <row r="100" spans="1:43" ht="6" customHeight="1" x14ac:dyDescent="0.2">
      <c r="A100" s="28"/>
      <c r="B100" s="261"/>
      <c r="C100" s="70"/>
      <c r="D100" s="38"/>
      <c r="E100" s="28"/>
      <c r="F100" s="28"/>
      <c r="G100" s="28"/>
      <c r="H100" s="28"/>
      <c r="I100" s="28"/>
      <c r="J100" s="28"/>
      <c r="K100" s="28"/>
      <c r="L100" s="28"/>
      <c r="M100" s="28"/>
      <c r="N100" s="28"/>
      <c r="O100" s="28"/>
      <c r="P100" s="28"/>
      <c r="Q100" s="70"/>
      <c r="R100" s="38"/>
      <c r="S100" s="28"/>
      <c r="T100" s="28"/>
      <c r="U100" s="28"/>
      <c r="V100" s="28"/>
      <c r="W100" s="28"/>
      <c r="X100" s="28"/>
      <c r="Y100" s="28"/>
      <c r="Z100" s="28"/>
      <c r="AA100" s="28"/>
      <c r="AB100" s="28"/>
      <c r="AC100" s="215"/>
      <c r="AD100" s="70"/>
      <c r="AE100" s="38"/>
      <c r="AF100" s="28"/>
      <c r="AG100" s="28"/>
      <c r="AH100" s="28"/>
      <c r="AI100" s="28"/>
      <c r="AJ100" s="28"/>
      <c r="AK100" s="28"/>
      <c r="AL100" s="28"/>
      <c r="AM100" s="28"/>
      <c r="AN100" s="28"/>
      <c r="AO100" s="28"/>
      <c r="AP100" s="215"/>
      <c r="AQ100" s="70"/>
    </row>
    <row r="101" spans="1:43" ht="6" customHeight="1" x14ac:dyDescent="0.2">
      <c r="A101" s="321"/>
      <c r="B101" s="319"/>
      <c r="C101" s="246"/>
      <c r="D101" s="74"/>
      <c r="E101" s="321"/>
      <c r="F101" s="321"/>
      <c r="G101" s="321"/>
      <c r="H101" s="321"/>
      <c r="I101" s="321"/>
      <c r="J101" s="321"/>
      <c r="K101" s="321"/>
      <c r="L101" s="321"/>
      <c r="M101" s="321"/>
      <c r="N101" s="321"/>
      <c r="O101" s="321"/>
      <c r="P101" s="321"/>
      <c r="Q101" s="246"/>
      <c r="R101" s="74"/>
      <c r="S101" s="321"/>
      <c r="T101" s="321"/>
      <c r="U101" s="321"/>
      <c r="V101" s="321"/>
      <c r="W101" s="321"/>
      <c r="X101" s="321"/>
      <c r="Y101" s="321"/>
      <c r="Z101" s="321"/>
      <c r="AA101" s="321"/>
      <c r="AB101" s="321"/>
      <c r="AC101" s="175"/>
      <c r="AD101" s="246"/>
      <c r="AE101" s="74"/>
      <c r="AF101" s="321"/>
      <c r="AG101" s="321"/>
      <c r="AH101" s="321"/>
      <c r="AI101" s="321"/>
      <c r="AJ101" s="321"/>
      <c r="AK101" s="321"/>
      <c r="AL101" s="321"/>
      <c r="AM101" s="321"/>
      <c r="AN101" s="321"/>
      <c r="AO101" s="321"/>
      <c r="AP101" s="175"/>
      <c r="AQ101" s="246"/>
    </row>
    <row r="102" spans="1:43" ht="11.25" customHeight="1" x14ac:dyDescent="0.2">
      <c r="A102" s="321"/>
      <c r="B102" s="298">
        <v>410</v>
      </c>
      <c r="C102" s="246"/>
      <c r="D102" s="74"/>
      <c r="E102" s="362" t="str">
        <f ca="1">VLOOKUP(INDIRECT(ADDRESS(ROW(),COLUMN()-3)),Language_Translations,MATCH(Language_Selected,Language_Options,0),FALSE)</f>
        <v>How many days after the illness began did you first seek advice or treatment for (NAME)?</v>
      </c>
      <c r="F102" s="362"/>
      <c r="G102" s="362"/>
      <c r="H102" s="362"/>
      <c r="I102" s="362"/>
      <c r="J102" s="362"/>
      <c r="K102" s="362"/>
      <c r="L102" s="362"/>
      <c r="M102" s="362"/>
      <c r="N102" s="362"/>
      <c r="O102" s="362"/>
      <c r="P102" s="362"/>
      <c r="Q102" s="246"/>
      <c r="R102" s="74"/>
      <c r="S102" s="321"/>
      <c r="T102" s="321"/>
      <c r="U102" s="321"/>
      <c r="V102" s="321"/>
      <c r="W102" s="321"/>
      <c r="X102" s="321"/>
      <c r="Y102" s="321"/>
      <c r="Z102" s="321"/>
      <c r="AA102" s="321"/>
      <c r="AB102" s="321"/>
      <c r="AC102" s="175"/>
      <c r="AD102" s="246"/>
      <c r="AE102" s="74"/>
      <c r="AF102" s="321"/>
      <c r="AG102" s="321"/>
      <c r="AH102" s="321"/>
      <c r="AI102" s="321"/>
      <c r="AJ102" s="321"/>
      <c r="AK102" s="321"/>
      <c r="AL102" s="321"/>
      <c r="AM102" s="321"/>
      <c r="AN102" s="321"/>
      <c r="AO102" s="321"/>
      <c r="AP102" s="175"/>
      <c r="AQ102" s="246"/>
    </row>
    <row r="103" spans="1:43" ht="11.25" customHeight="1" x14ac:dyDescent="0.2">
      <c r="A103" s="321"/>
      <c r="B103" s="319"/>
      <c r="C103" s="246"/>
      <c r="D103" s="74"/>
      <c r="E103" s="362"/>
      <c r="F103" s="362"/>
      <c r="G103" s="362"/>
      <c r="H103" s="362"/>
      <c r="I103" s="362"/>
      <c r="J103" s="362"/>
      <c r="K103" s="362"/>
      <c r="L103" s="362"/>
      <c r="M103" s="362"/>
      <c r="N103" s="362"/>
      <c r="O103" s="362"/>
      <c r="P103" s="362"/>
      <c r="Q103" s="246"/>
      <c r="R103" s="74"/>
      <c r="S103" s="321"/>
      <c r="T103" s="321"/>
      <c r="U103" s="321"/>
      <c r="V103" s="321"/>
      <c r="W103" s="321"/>
      <c r="X103" s="321"/>
      <c r="Y103" s="321"/>
      <c r="Z103" s="39"/>
      <c r="AA103" s="68"/>
      <c r="AB103" s="39"/>
      <c r="AC103" s="323"/>
      <c r="AD103" s="246"/>
      <c r="AE103" s="74"/>
      <c r="AF103" s="321"/>
      <c r="AG103" s="321"/>
      <c r="AH103" s="321"/>
      <c r="AI103" s="321"/>
      <c r="AJ103" s="321"/>
      <c r="AK103" s="321"/>
      <c r="AL103" s="321"/>
      <c r="AM103" s="39"/>
      <c r="AN103" s="68"/>
      <c r="AO103" s="39"/>
      <c r="AP103" s="323"/>
      <c r="AQ103" s="246"/>
    </row>
    <row r="104" spans="1:43" ht="11.25" customHeight="1" x14ac:dyDescent="0.2">
      <c r="A104" s="321"/>
      <c r="B104" s="319"/>
      <c r="C104" s="246"/>
      <c r="D104" s="74"/>
      <c r="E104" s="362"/>
      <c r="F104" s="362"/>
      <c r="G104" s="362"/>
      <c r="H104" s="362"/>
      <c r="I104" s="362"/>
      <c r="J104" s="362"/>
      <c r="K104" s="362"/>
      <c r="L104" s="362"/>
      <c r="M104" s="362"/>
      <c r="N104" s="362"/>
      <c r="O104" s="362"/>
      <c r="P104" s="362"/>
      <c r="Q104" s="246"/>
      <c r="R104" s="74"/>
      <c r="S104" s="321" t="s">
        <v>367</v>
      </c>
      <c r="T104" s="321"/>
      <c r="U104" s="321"/>
      <c r="V104" s="69" t="s">
        <v>7</v>
      </c>
      <c r="W104" s="69"/>
      <c r="X104" s="69"/>
      <c r="Y104" s="69"/>
      <c r="Z104" s="38"/>
      <c r="AA104" s="70"/>
      <c r="AB104" s="38"/>
      <c r="AC104" s="324"/>
      <c r="AD104" s="246"/>
      <c r="AE104" s="74"/>
      <c r="AF104" s="321" t="s">
        <v>367</v>
      </c>
      <c r="AG104" s="321"/>
      <c r="AH104" s="321"/>
      <c r="AI104" s="69" t="s">
        <v>7</v>
      </c>
      <c r="AJ104" s="69"/>
      <c r="AK104" s="69"/>
      <c r="AL104" s="69"/>
      <c r="AM104" s="38"/>
      <c r="AN104" s="70"/>
      <c r="AO104" s="38"/>
      <c r="AP104" s="324"/>
      <c r="AQ104" s="246"/>
    </row>
    <row r="105" spans="1:43" ht="11.25" customHeight="1" x14ac:dyDescent="0.2">
      <c r="A105" s="321"/>
      <c r="B105" s="319"/>
      <c r="C105" s="246"/>
      <c r="D105" s="74"/>
      <c r="E105" s="321" t="s">
        <v>368</v>
      </c>
      <c r="F105" s="321"/>
      <c r="G105" s="321"/>
      <c r="H105" s="321"/>
      <c r="I105" s="321"/>
      <c r="J105" s="321"/>
      <c r="K105" s="321"/>
      <c r="L105" s="321"/>
      <c r="M105" s="321"/>
      <c r="N105" s="321"/>
      <c r="O105" s="321"/>
      <c r="P105" s="321"/>
      <c r="Q105" s="246"/>
      <c r="R105" s="74"/>
      <c r="S105" s="321"/>
      <c r="T105" s="321"/>
      <c r="U105" s="321"/>
      <c r="V105" s="321"/>
      <c r="W105" s="321"/>
      <c r="X105" s="321"/>
      <c r="Y105" s="321"/>
      <c r="Z105" s="321"/>
      <c r="AA105" s="321"/>
      <c r="AB105" s="321"/>
      <c r="AC105" s="175"/>
      <c r="AD105" s="246"/>
      <c r="AE105" s="74"/>
      <c r="AF105" s="321"/>
      <c r="AG105" s="321"/>
      <c r="AH105" s="321"/>
      <c r="AI105" s="321"/>
      <c r="AJ105" s="321"/>
      <c r="AK105" s="321"/>
      <c r="AL105" s="321"/>
      <c r="AM105" s="321"/>
      <c r="AN105" s="321"/>
      <c r="AO105" s="321"/>
      <c r="AP105" s="175"/>
      <c r="AQ105" s="246"/>
    </row>
    <row r="106" spans="1:43" ht="6" customHeight="1" x14ac:dyDescent="0.2">
      <c r="A106" s="321"/>
      <c r="B106" s="319"/>
      <c r="C106" s="246"/>
      <c r="D106" s="74"/>
      <c r="E106" s="321"/>
      <c r="F106" s="321"/>
      <c r="G106" s="321"/>
      <c r="H106" s="321"/>
      <c r="I106" s="321"/>
      <c r="J106" s="321"/>
      <c r="K106" s="321"/>
      <c r="L106" s="321"/>
      <c r="M106" s="321"/>
      <c r="N106" s="321"/>
      <c r="O106" s="321"/>
      <c r="P106" s="321"/>
      <c r="Q106" s="246"/>
      <c r="R106" s="74"/>
      <c r="S106" s="321"/>
      <c r="T106" s="321"/>
      <c r="U106" s="321"/>
      <c r="V106" s="321"/>
      <c r="W106" s="321"/>
      <c r="X106" s="321"/>
      <c r="Y106" s="321"/>
      <c r="Z106" s="321"/>
      <c r="AA106" s="321"/>
      <c r="AB106" s="321"/>
      <c r="AC106" s="175"/>
      <c r="AD106" s="246"/>
      <c r="AE106" s="74"/>
      <c r="AF106" s="321"/>
      <c r="AG106" s="321"/>
      <c r="AH106" s="321"/>
      <c r="AI106" s="321"/>
      <c r="AJ106" s="321"/>
      <c r="AK106" s="321"/>
      <c r="AL106" s="321"/>
      <c r="AM106" s="321"/>
      <c r="AN106" s="321"/>
      <c r="AO106" s="321"/>
      <c r="AP106" s="175"/>
      <c r="AQ106" s="246"/>
    </row>
    <row r="107" spans="1:43" ht="6" customHeight="1" x14ac:dyDescent="0.2">
      <c r="A107" s="25"/>
      <c r="B107" s="288"/>
      <c r="C107" s="68"/>
      <c r="D107" s="39"/>
      <c r="E107" s="25"/>
      <c r="F107" s="25"/>
      <c r="G107" s="25"/>
      <c r="H107" s="25"/>
      <c r="I107" s="25"/>
      <c r="J107" s="25"/>
      <c r="K107" s="25"/>
      <c r="L107" s="25"/>
      <c r="M107" s="25"/>
      <c r="N107" s="25"/>
      <c r="O107" s="25"/>
      <c r="P107" s="25"/>
      <c r="Q107" s="68"/>
      <c r="R107" s="39"/>
      <c r="S107" s="25"/>
      <c r="T107" s="25"/>
      <c r="U107" s="25"/>
      <c r="V107" s="25"/>
      <c r="W107" s="25"/>
      <c r="X107" s="25"/>
      <c r="Y107" s="25"/>
      <c r="Z107" s="25"/>
      <c r="AA107" s="25"/>
      <c r="AB107" s="25"/>
      <c r="AC107" s="212"/>
      <c r="AD107" s="68"/>
      <c r="AE107" s="39"/>
      <c r="AF107" s="25"/>
      <c r="AG107" s="25"/>
      <c r="AH107" s="25"/>
      <c r="AI107" s="25"/>
      <c r="AJ107" s="25"/>
      <c r="AK107" s="25"/>
      <c r="AL107" s="25"/>
      <c r="AM107" s="25"/>
      <c r="AN107" s="25"/>
      <c r="AO107" s="25"/>
      <c r="AP107" s="212"/>
      <c r="AQ107" s="68"/>
    </row>
    <row r="108" spans="1:43" ht="11.25" customHeight="1" x14ac:dyDescent="0.2">
      <c r="A108" s="24"/>
      <c r="B108" s="298">
        <v>411</v>
      </c>
      <c r="C108" s="73"/>
      <c r="D108" s="74"/>
      <c r="E108" s="362" t="str">
        <f ca="1">VLOOKUP(INDIRECT(ADDRESS(ROW(),COLUMN()-3)),Language_Translations,MATCH(Language_Selected,Language_Options,0),FALSE)</f>
        <v>At any time during the illness, did (NAME) take any drugs for the illness?</v>
      </c>
      <c r="F108" s="362"/>
      <c r="G108" s="362"/>
      <c r="H108" s="362"/>
      <c r="I108" s="362"/>
      <c r="J108" s="362"/>
      <c r="K108" s="362"/>
      <c r="L108" s="362"/>
      <c r="M108" s="362"/>
      <c r="N108" s="362"/>
      <c r="O108" s="362"/>
      <c r="P108" s="362"/>
      <c r="Q108" s="73"/>
      <c r="R108" s="74"/>
      <c r="S108" s="260" t="s">
        <v>62</v>
      </c>
      <c r="T108" s="260"/>
      <c r="U108" s="153" t="s">
        <v>7</v>
      </c>
      <c r="V108" s="153"/>
      <c r="W108" s="153"/>
      <c r="X108" s="153"/>
      <c r="Y108" s="153"/>
      <c r="Z108" s="153"/>
      <c r="AA108" s="153"/>
      <c r="AB108" s="153"/>
      <c r="AC108" s="149" t="s">
        <v>63</v>
      </c>
      <c r="AD108" s="246"/>
      <c r="AE108" s="74"/>
      <c r="AF108" s="260" t="s">
        <v>62</v>
      </c>
      <c r="AG108" s="260"/>
      <c r="AH108" s="153" t="s">
        <v>7</v>
      </c>
      <c r="AI108" s="153"/>
      <c r="AJ108" s="153"/>
      <c r="AK108" s="153"/>
      <c r="AL108" s="153"/>
      <c r="AM108" s="153"/>
      <c r="AN108" s="153"/>
      <c r="AO108" s="153"/>
      <c r="AP108" s="149" t="s">
        <v>63</v>
      </c>
      <c r="AQ108" s="246"/>
    </row>
    <row r="109" spans="1:43" x14ac:dyDescent="0.2">
      <c r="A109" s="24"/>
      <c r="B109" s="298"/>
      <c r="C109" s="73"/>
      <c r="D109" s="74"/>
      <c r="E109" s="362"/>
      <c r="F109" s="362"/>
      <c r="G109" s="362"/>
      <c r="H109" s="362"/>
      <c r="I109" s="362"/>
      <c r="J109" s="362"/>
      <c r="K109" s="362"/>
      <c r="L109" s="362"/>
      <c r="M109" s="362"/>
      <c r="N109" s="362"/>
      <c r="O109" s="362"/>
      <c r="P109" s="362"/>
      <c r="Q109" s="73"/>
      <c r="R109" s="74"/>
      <c r="S109" s="247" t="s">
        <v>64</v>
      </c>
      <c r="T109" s="247"/>
      <c r="U109" s="69" t="s">
        <v>7</v>
      </c>
      <c r="V109" s="69"/>
      <c r="W109" s="69"/>
      <c r="X109" s="69"/>
      <c r="Y109" s="69"/>
      <c r="Z109" s="69"/>
      <c r="AA109" s="69"/>
      <c r="AB109" s="69"/>
      <c r="AC109" s="175" t="s">
        <v>65</v>
      </c>
      <c r="AD109" s="246"/>
      <c r="AE109" s="74"/>
      <c r="AF109" s="295" t="s">
        <v>64</v>
      </c>
      <c r="AG109" s="295"/>
      <c r="AH109" s="69" t="s">
        <v>7</v>
      </c>
      <c r="AI109" s="69"/>
      <c r="AJ109" s="69"/>
      <c r="AK109" s="69"/>
      <c r="AL109" s="69"/>
      <c r="AM109" s="69"/>
      <c r="AN109" s="69"/>
      <c r="AO109" s="69"/>
      <c r="AP109" s="175" t="s">
        <v>65</v>
      </c>
      <c r="AQ109" s="246"/>
    </row>
    <row r="110" spans="1:43" x14ac:dyDescent="0.2">
      <c r="A110" s="260"/>
      <c r="B110" s="298"/>
      <c r="C110" s="246"/>
      <c r="D110" s="74"/>
      <c r="E110" s="362"/>
      <c r="F110" s="362"/>
      <c r="G110" s="362"/>
      <c r="H110" s="362"/>
      <c r="I110" s="362"/>
      <c r="J110" s="362"/>
      <c r="K110" s="362"/>
      <c r="L110" s="362"/>
      <c r="M110" s="362"/>
      <c r="N110" s="362"/>
      <c r="O110" s="362"/>
      <c r="P110" s="362"/>
      <c r="Q110" s="246"/>
      <c r="R110" s="74"/>
      <c r="S110" s="247"/>
      <c r="T110" s="247"/>
      <c r="U110" s="69"/>
      <c r="V110" s="69"/>
      <c r="W110" s="69"/>
      <c r="X110" s="69"/>
      <c r="Y110" s="69"/>
      <c r="Z110" s="69"/>
      <c r="AA110" s="135" t="s">
        <v>369</v>
      </c>
      <c r="AB110" s="69"/>
      <c r="AC110" s="175"/>
      <c r="AD110" s="246"/>
      <c r="AE110" s="74"/>
      <c r="AF110" s="295"/>
      <c r="AG110" s="295"/>
      <c r="AH110" s="69"/>
      <c r="AI110" s="69"/>
      <c r="AJ110" s="69"/>
      <c r="AK110" s="69"/>
      <c r="AL110" s="69"/>
      <c r="AM110" s="69"/>
      <c r="AN110" s="135" t="s">
        <v>369</v>
      </c>
      <c r="AO110" s="69"/>
      <c r="AP110" s="175"/>
      <c r="AQ110" s="246"/>
    </row>
    <row r="111" spans="1:43" x14ac:dyDescent="0.2">
      <c r="A111" s="260"/>
      <c r="B111" s="298"/>
      <c r="C111" s="246"/>
      <c r="D111" s="74"/>
      <c r="E111" s="244"/>
      <c r="F111" s="244"/>
      <c r="G111" s="244"/>
      <c r="H111" s="244"/>
      <c r="I111" s="244"/>
      <c r="J111" s="244"/>
      <c r="K111" s="244"/>
      <c r="L111" s="244"/>
      <c r="M111" s="244"/>
      <c r="N111" s="244"/>
      <c r="O111" s="244"/>
      <c r="P111" s="244"/>
      <c r="Q111" s="246"/>
      <c r="R111" s="74"/>
      <c r="S111" s="247" t="s">
        <v>93</v>
      </c>
      <c r="T111" s="247"/>
      <c r="U111" s="247"/>
      <c r="V111" s="247"/>
      <c r="W111" s="247"/>
      <c r="X111" s="69" t="s">
        <v>7</v>
      </c>
      <c r="Y111" s="69"/>
      <c r="Z111" s="69"/>
      <c r="AA111" s="69"/>
      <c r="AB111" s="69"/>
      <c r="AC111" s="175" t="s">
        <v>130</v>
      </c>
      <c r="AD111" s="246"/>
      <c r="AE111" s="74"/>
      <c r="AF111" s="295" t="s">
        <v>93</v>
      </c>
      <c r="AG111" s="295"/>
      <c r="AH111" s="295"/>
      <c r="AI111" s="295"/>
      <c r="AJ111" s="295"/>
      <c r="AK111" s="69" t="s">
        <v>7</v>
      </c>
      <c r="AL111" s="69"/>
      <c r="AM111" s="69"/>
      <c r="AN111" s="69"/>
      <c r="AO111" s="69"/>
      <c r="AP111" s="175" t="s">
        <v>130</v>
      </c>
      <c r="AQ111" s="246"/>
    </row>
    <row r="112" spans="1:43" ht="6" customHeight="1" x14ac:dyDescent="0.2">
      <c r="A112" s="28"/>
      <c r="B112" s="261"/>
      <c r="C112" s="70"/>
      <c r="D112" s="38"/>
      <c r="E112" s="28"/>
      <c r="F112" s="28"/>
      <c r="G112" s="28"/>
      <c r="H112" s="28"/>
      <c r="I112" s="28"/>
      <c r="J112" s="28"/>
      <c r="K112" s="28"/>
      <c r="L112" s="28"/>
      <c r="M112" s="28"/>
      <c r="N112" s="28"/>
      <c r="O112" s="28"/>
      <c r="P112" s="28"/>
      <c r="Q112" s="70"/>
      <c r="R112" s="38"/>
      <c r="S112" s="28"/>
      <c r="T112" s="28"/>
      <c r="U112" s="28"/>
      <c r="V112" s="28"/>
      <c r="W112" s="28"/>
      <c r="X112" s="28"/>
      <c r="Y112" s="28"/>
      <c r="Z112" s="28"/>
      <c r="AA112" s="28"/>
      <c r="AB112" s="28"/>
      <c r="AC112" s="156"/>
      <c r="AD112" s="70"/>
      <c r="AE112" s="38"/>
      <c r="AF112" s="28"/>
      <c r="AG112" s="28"/>
      <c r="AH112" s="28"/>
      <c r="AI112" s="28"/>
      <c r="AJ112" s="28"/>
      <c r="AK112" s="28"/>
      <c r="AL112" s="28"/>
      <c r="AM112" s="28"/>
      <c r="AN112" s="28"/>
      <c r="AO112" s="28"/>
      <c r="AP112" s="156"/>
      <c r="AQ112" s="70"/>
    </row>
    <row r="113" spans="1:43" ht="6" customHeight="1" x14ac:dyDescent="0.2">
      <c r="A113" s="25"/>
      <c r="B113" s="288"/>
      <c r="C113" s="68"/>
      <c r="D113" s="39"/>
      <c r="E113" s="25"/>
      <c r="F113" s="25"/>
      <c r="G113" s="25"/>
      <c r="H113" s="25"/>
      <c r="I113" s="25"/>
      <c r="J113" s="25"/>
      <c r="K113" s="25"/>
      <c r="L113" s="25"/>
      <c r="M113" s="25"/>
      <c r="N113" s="25"/>
      <c r="O113" s="25"/>
      <c r="P113" s="25"/>
      <c r="Q113" s="68"/>
      <c r="R113" s="39"/>
      <c r="S113" s="25"/>
      <c r="T113" s="25"/>
      <c r="U113" s="25"/>
      <c r="V113" s="25"/>
      <c r="W113" s="25"/>
      <c r="X113" s="25"/>
      <c r="Y113" s="25"/>
      <c r="Z113" s="25"/>
      <c r="AA113" s="25"/>
      <c r="AB113" s="25"/>
      <c r="AC113" s="158"/>
      <c r="AD113" s="68"/>
      <c r="AE113" s="39"/>
      <c r="AF113" s="25"/>
      <c r="AG113" s="25"/>
      <c r="AH113" s="25"/>
      <c r="AI113" s="25"/>
      <c r="AJ113" s="25"/>
      <c r="AK113" s="25"/>
      <c r="AL113" s="25"/>
      <c r="AM113" s="25"/>
      <c r="AN113" s="25"/>
      <c r="AO113" s="25"/>
      <c r="AP113" s="158"/>
      <c r="AQ113" s="68"/>
    </row>
    <row r="114" spans="1:43" ht="11.25" customHeight="1" x14ac:dyDescent="0.2">
      <c r="A114" s="26"/>
      <c r="B114" s="289">
        <v>412</v>
      </c>
      <c r="C114" s="73"/>
      <c r="D114" s="74"/>
      <c r="E114" s="362" t="str">
        <f ca="1">VLOOKUP(INDIRECT(ADDRESS(ROW(),COLUMN()-3)),Language_Translations,MATCH(Language_Selected,Language_Options,0),FALSE)</f>
        <v>What drugs did (NAME) take?
Any other drugs?</v>
      </c>
      <c r="F114" s="362"/>
      <c r="G114" s="362"/>
      <c r="H114" s="362"/>
      <c r="I114" s="362"/>
      <c r="J114" s="362"/>
      <c r="K114" s="362"/>
      <c r="L114" s="362"/>
      <c r="M114" s="362"/>
      <c r="N114" s="362"/>
      <c r="O114" s="362"/>
      <c r="P114" s="362"/>
      <c r="Q114" s="73"/>
      <c r="R114" s="74"/>
      <c r="S114" s="186" t="s">
        <v>153</v>
      </c>
      <c r="T114" s="247"/>
      <c r="U114" s="247"/>
      <c r="V114" s="247"/>
      <c r="W114" s="247"/>
      <c r="X114" s="247"/>
      <c r="Y114" s="247"/>
      <c r="Z114" s="247"/>
      <c r="AA114" s="247"/>
      <c r="AB114" s="247"/>
      <c r="AC114" s="240"/>
      <c r="AD114" s="73"/>
      <c r="AE114" s="74"/>
      <c r="AF114" s="186" t="s">
        <v>153</v>
      </c>
      <c r="AG114" s="247"/>
      <c r="AH114" s="247"/>
      <c r="AI114" s="247"/>
      <c r="AJ114" s="247"/>
      <c r="AK114" s="247"/>
      <c r="AL114" s="247"/>
      <c r="AM114" s="247"/>
      <c r="AN114" s="247"/>
      <c r="AO114" s="247"/>
      <c r="AP114" s="240"/>
      <c r="AQ114" s="246"/>
    </row>
    <row r="115" spans="1:43" ht="11.25" customHeight="1" x14ac:dyDescent="0.2">
      <c r="A115" s="247"/>
      <c r="B115" s="161" t="s">
        <v>399</v>
      </c>
      <c r="C115" s="246"/>
      <c r="D115" s="74"/>
      <c r="E115" s="362"/>
      <c r="F115" s="362"/>
      <c r="G115" s="362"/>
      <c r="H115" s="362"/>
      <c r="I115" s="362"/>
      <c r="J115" s="362"/>
      <c r="K115" s="362"/>
      <c r="L115" s="362"/>
      <c r="M115" s="362"/>
      <c r="N115" s="362"/>
      <c r="O115" s="362"/>
      <c r="P115" s="362"/>
      <c r="Q115" s="246"/>
      <c r="R115" s="74"/>
      <c r="S115" s="186"/>
      <c r="T115" s="247" t="s">
        <v>240</v>
      </c>
      <c r="U115" s="247"/>
      <c r="V115" s="247"/>
      <c r="W115" s="247"/>
      <c r="X115" s="247"/>
      <c r="Y115" s="247"/>
      <c r="Z115" s="247"/>
      <c r="AA115" s="247"/>
      <c r="AB115" s="247"/>
      <c r="AC115" s="240"/>
      <c r="AD115" s="246"/>
      <c r="AE115" s="74"/>
      <c r="AF115" s="186"/>
      <c r="AG115" s="247" t="s">
        <v>240</v>
      </c>
      <c r="AH115" s="247"/>
      <c r="AI115" s="247"/>
      <c r="AJ115" s="247"/>
      <c r="AK115" s="247"/>
      <c r="AL115" s="247"/>
      <c r="AM115" s="247"/>
      <c r="AN115" s="247"/>
      <c r="AO115" s="247"/>
      <c r="AP115" s="240"/>
      <c r="AQ115" s="246"/>
    </row>
    <row r="116" spans="1:43" ht="11.25" customHeight="1" x14ac:dyDescent="0.2">
      <c r="A116" s="247"/>
      <c r="B116" s="298"/>
      <c r="C116" s="246"/>
      <c r="D116" s="74"/>
      <c r="E116" s="362"/>
      <c r="F116" s="362"/>
      <c r="G116" s="362"/>
      <c r="H116" s="362"/>
      <c r="I116" s="362"/>
      <c r="J116" s="362"/>
      <c r="K116" s="362"/>
      <c r="L116" s="362"/>
      <c r="M116" s="362"/>
      <c r="N116" s="362"/>
      <c r="O116" s="362"/>
      <c r="P116" s="362"/>
      <c r="Q116" s="246"/>
      <c r="R116" s="74"/>
      <c r="S116" s="186"/>
      <c r="T116" s="247"/>
      <c r="U116" s="247" t="s">
        <v>156</v>
      </c>
      <c r="V116" s="247"/>
      <c r="W116" s="247"/>
      <c r="X116" s="247"/>
      <c r="Y116" s="247"/>
      <c r="Z116" s="247"/>
      <c r="AA116" s="247"/>
      <c r="AB116" s="247"/>
      <c r="AC116" s="240"/>
      <c r="AD116" s="246"/>
      <c r="AE116" s="74"/>
      <c r="AF116" s="186"/>
      <c r="AG116" s="247"/>
      <c r="AH116" s="247" t="s">
        <v>156</v>
      </c>
      <c r="AI116" s="247"/>
      <c r="AJ116" s="247"/>
      <c r="AK116" s="247"/>
      <c r="AL116" s="247"/>
      <c r="AM116" s="247"/>
      <c r="AN116" s="247"/>
      <c r="AO116" s="247"/>
      <c r="AP116" s="240"/>
      <c r="AQ116" s="246"/>
    </row>
    <row r="117" spans="1:43" ht="11.25" customHeight="1" x14ac:dyDescent="0.2">
      <c r="A117" s="247"/>
      <c r="B117" s="298"/>
      <c r="C117" s="246"/>
      <c r="D117" s="74"/>
      <c r="E117" s="362"/>
      <c r="F117" s="362"/>
      <c r="G117" s="362"/>
      <c r="H117" s="362"/>
      <c r="I117" s="362"/>
      <c r="J117" s="362"/>
      <c r="K117" s="362"/>
      <c r="L117" s="362"/>
      <c r="M117" s="362"/>
      <c r="N117" s="362"/>
      <c r="O117" s="362"/>
      <c r="P117" s="362"/>
      <c r="Q117" s="246"/>
      <c r="R117" s="74"/>
      <c r="S117" s="186"/>
      <c r="T117" s="247"/>
      <c r="U117" s="247" t="s">
        <v>276</v>
      </c>
      <c r="V117" s="247"/>
      <c r="W117" s="247"/>
      <c r="X117" s="247"/>
      <c r="Z117" s="69"/>
      <c r="AA117" s="69" t="s">
        <v>7</v>
      </c>
      <c r="AB117" s="69"/>
      <c r="AC117" s="240" t="s">
        <v>96</v>
      </c>
      <c r="AD117" s="246"/>
      <c r="AE117" s="74"/>
      <c r="AF117" s="186"/>
      <c r="AG117" s="247"/>
      <c r="AH117" s="247" t="s">
        <v>276</v>
      </c>
      <c r="AI117" s="247"/>
      <c r="AJ117" s="247"/>
      <c r="AK117" s="247"/>
      <c r="AM117" s="69"/>
      <c r="AN117" s="69" t="s">
        <v>7</v>
      </c>
      <c r="AO117" s="69"/>
      <c r="AP117" s="240" t="s">
        <v>96</v>
      </c>
      <c r="AQ117" s="246"/>
    </row>
    <row r="118" spans="1:43" ht="11.25" customHeight="1" x14ac:dyDescent="0.2">
      <c r="A118" s="247"/>
      <c r="B118" s="298"/>
      <c r="C118" s="246"/>
      <c r="D118" s="74"/>
      <c r="E118" s="264" t="s">
        <v>127</v>
      </c>
      <c r="F118" s="244"/>
      <c r="G118" s="244"/>
      <c r="H118" s="244"/>
      <c r="I118" s="244"/>
      <c r="J118" s="244"/>
      <c r="K118" s="244"/>
      <c r="L118" s="244"/>
      <c r="M118" s="244"/>
      <c r="N118" s="244"/>
      <c r="O118" s="244"/>
      <c r="P118" s="244"/>
      <c r="Q118" s="246"/>
      <c r="R118" s="74"/>
      <c r="S118" s="247"/>
      <c r="T118" s="247" t="s">
        <v>113</v>
      </c>
      <c r="U118" s="247"/>
      <c r="V118" s="247"/>
      <c r="W118" s="247"/>
      <c r="X118" s="247"/>
      <c r="Y118" s="69" t="s">
        <v>7</v>
      </c>
      <c r="Z118" s="69"/>
      <c r="AA118" s="154"/>
      <c r="AB118" s="69"/>
      <c r="AC118" s="240" t="s">
        <v>97</v>
      </c>
      <c r="AD118" s="246"/>
      <c r="AE118" s="74"/>
      <c r="AF118" s="247"/>
      <c r="AG118" s="247" t="s">
        <v>113</v>
      </c>
      <c r="AH118" s="247"/>
      <c r="AI118" s="247"/>
      <c r="AJ118" s="247"/>
      <c r="AK118" s="247"/>
      <c r="AL118" s="69" t="s">
        <v>7</v>
      </c>
      <c r="AM118" s="69"/>
      <c r="AN118" s="154"/>
      <c r="AO118" s="69"/>
      <c r="AP118" s="240" t="s">
        <v>97</v>
      </c>
      <c r="AQ118" s="246"/>
    </row>
    <row r="119" spans="1:43" ht="11.25" customHeight="1" x14ac:dyDescent="0.2">
      <c r="A119" s="247"/>
      <c r="B119" s="298"/>
      <c r="C119" s="246"/>
      <c r="D119" s="74"/>
      <c r="E119" s="244"/>
      <c r="F119" s="244"/>
      <c r="G119" s="244"/>
      <c r="H119" s="244"/>
      <c r="I119" s="244"/>
      <c r="J119" s="244"/>
      <c r="K119" s="244"/>
      <c r="L119" s="244"/>
      <c r="M119" s="244"/>
      <c r="N119" s="244"/>
      <c r="O119" s="244"/>
      <c r="P119" s="244"/>
      <c r="Q119" s="246"/>
      <c r="R119" s="74"/>
      <c r="S119" s="247"/>
      <c r="T119" s="247" t="s">
        <v>114</v>
      </c>
      <c r="U119" s="247"/>
      <c r="V119" s="247"/>
      <c r="W119" s="247"/>
      <c r="X119" s="247"/>
      <c r="Y119" s="69" t="s">
        <v>7</v>
      </c>
      <c r="Z119" s="69"/>
      <c r="AA119" s="154"/>
      <c r="AB119" s="69"/>
      <c r="AC119" s="255" t="s">
        <v>98</v>
      </c>
      <c r="AD119" s="246"/>
      <c r="AE119" s="74"/>
      <c r="AF119" s="247"/>
      <c r="AG119" s="247" t="s">
        <v>114</v>
      </c>
      <c r="AH119" s="247"/>
      <c r="AI119" s="247"/>
      <c r="AJ119" s="247"/>
      <c r="AK119" s="247"/>
      <c r="AL119" s="69" t="s">
        <v>7</v>
      </c>
      <c r="AM119" s="69"/>
      <c r="AN119" s="154"/>
      <c r="AO119" s="69"/>
      <c r="AP119" s="255" t="s">
        <v>98</v>
      </c>
      <c r="AQ119" s="246"/>
    </row>
    <row r="120" spans="1:43" ht="11.25" customHeight="1" x14ac:dyDescent="0.2">
      <c r="A120" s="247"/>
      <c r="B120" s="298"/>
      <c r="C120" s="246"/>
      <c r="D120" s="74"/>
      <c r="E120" s="244"/>
      <c r="F120" s="244"/>
      <c r="G120" s="244"/>
      <c r="H120" s="244"/>
      <c r="I120" s="244"/>
      <c r="J120" s="244"/>
      <c r="K120" s="244"/>
      <c r="L120" s="244"/>
      <c r="M120" s="244"/>
      <c r="N120" s="244"/>
      <c r="O120" s="244"/>
      <c r="P120" s="244"/>
      <c r="Q120" s="246"/>
      <c r="R120" s="74"/>
      <c r="S120" s="260"/>
      <c r="T120" s="260" t="s">
        <v>154</v>
      </c>
      <c r="U120" s="260"/>
      <c r="V120" s="260"/>
      <c r="W120" s="260"/>
      <c r="X120" s="260"/>
      <c r="Y120" s="69" t="s">
        <v>7</v>
      </c>
      <c r="Z120" s="69"/>
      <c r="AA120" s="154"/>
      <c r="AB120" s="69"/>
      <c r="AC120" s="255" t="s">
        <v>100</v>
      </c>
      <c r="AD120" s="246"/>
      <c r="AE120" s="74"/>
      <c r="AF120" s="260"/>
      <c r="AG120" s="260" t="s">
        <v>154</v>
      </c>
      <c r="AH120" s="260"/>
      <c r="AI120" s="260"/>
      <c r="AJ120" s="260"/>
      <c r="AK120" s="260"/>
      <c r="AL120" s="69" t="s">
        <v>7</v>
      </c>
      <c r="AM120" s="69"/>
      <c r="AN120" s="154"/>
      <c r="AO120" s="69"/>
      <c r="AP120" s="255" t="s">
        <v>100</v>
      </c>
      <c r="AQ120" s="246"/>
    </row>
    <row r="121" spans="1:43" ht="11.25" customHeight="1" x14ac:dyDescent="0.2">
      <c r="A121" s="247"/>
      <c r="B121" s="298"/>
      <c r="C121" s="246"/>
      <c r="D121" s="74"/>
      <c r="E121" s="244"/>
      <c r="F121" s="244"/>
      <c r="G121" s="244"/>
      <c r="H121" s="244"/>
      <c r="I121" s="244"/>
      <c r="J121" s="244"/>
      <c r="K121" s="244"/>
      <c r="L121" s="244"/>
      <c r="M121" s="244"/>
      <c r="N121" s="244"/>
      <c r="O121" s="244"/>
      <c r="P121" s="244"/>
      <c r="Q121" s="246"/>
      <c r="R121" s="74"/>
      <c r="S121" s="260"/>
      <c r="T121" s="260" t="s">
        <v>155</v>
      </c>
      <c r="U121" s="260"/>
      <c r="V121" s="260"/>
      <c r="X121" s="260"/>
      <c r="Y121" s="59"/>
      <c r="Z121" s="260"/>
      <c r="AA121" s="260"/>
      <c r="AB121" s="260"/>
      <c r="AC121" s="195"/>
      <c r="AD121" s="246"/>
      <c r="AE121" s="74"/>
      <c r="AF121" s="260"/>
      <c r="AG121" s="260" t="s">
        <v>155</v>
      </c>
      <c r="AH121" s="260"/>
      <c r="AI121" s="260"/>
      <c r="AK121" s="260"/>
      <c r="AL121" s="59"/>
      <c r="AM121" s="260"/>
      <c r="AN121" s="260"/>
      <c r="AO121" s="260"/>
      <c r="AP121" s="195"/>
      <c r="AQ121" s="246"/>
    </row>
    <row r="122" spans="1:43" ht="11.25" customHeight="1" x14ac:dyDescent="0.2">
      <c r="A122" s="247"/>
      <c r="B122" s="298"/>
      <c r="C122" s="246"/>
      <c r="D122" s="74"/>
      <c r="E122" s="244"/>
      <c r="F122" s="244"/>
      <c r="G122" s="244"/>
      <c r="H122" s="244"/>
      <c r="I122" s="244"/>
      <c r="J122" s="244"/>
      <c r="K122" s="244"/>
      <c r="L122" s="244"/>
      <c r="M122" s="244"/>
      <c r="N122" s="244"/>
      <c r="O122" s="244"/>
      <c r="P122" s="244"/>
      <c r="Q122" s="246"/>
      <c r="R122" s="74"/>
      <c r="S122" s="260"/>
      <c r="T122" s="260"/>
      <c r="U122" s="260" t="s">
        <v>241</v>
      </c>
      <c r="V122" s="260"/>
      <c r="W122" s="153" t="s">
        <v>7</v>
      </c>
      <c r="X122" s="153"/>
      <c r="Y122" s="154"/>
      <c r="Z122" s="153"/>
      <c r="AA122" s="153"/>
      <c r="AB122" s="153"/>
      <c r="AC122" s="255" t="s">
        <v>101</v>
      </c>
      <c r="AD122" s="246"/>
      <c r="AE122" s="74"/>
      <c r="AF122" s="260"/>
      <c r="AG122" s="260"/>
      <c r="AH122" s="260" t="s">
        <v>241</v>
      </c>
      <c r="AI122" s="260"/>
      <c r="AJ122" s="153" t="s">
        <v>7</v>
      </c>
      <c r="AK122" s="153"/>
      <c r="AL122" s="154"/>
      <c r="AM122" s="153"/>
      <c r="AN122" s="153"/>
      <c r="AO122" s="153"/>
      <c r="AP122" s="255" t="s">
        <v>101</v>
      </c>
      <c r="AQ122" s="246"/>
    </row>
    <row r="123" spans="1:43" ht="11.25" customHeight="1" x14ac:dyDescent="0.2">
      <c r="A123" s="247"/>
      <c r="B123" s="298"/>
      <c r="C123" s="246"/>
      <c r="D123" s="74"/>
      <c r="E123" s="244"/>
      <c r="F123" s="244"/>
      <c r="G123" s="244"/>
      <c r="H123" s="244"/>
      <c r="I123" s="244"/>
      <c r="J123" s="244"/>
      <c r="K123" s="244"/>
      <c r="L123" s="244"/>
      <c r="M123" s="244"/>
      <c r="N123" s="244"/>
      <c r="O123" s="244"/>
      <c r="P123" s="244"/>
      <c r="Q123" s="246"/>
      <c r="R123" s="74"/>
      <c r="S123" s="260"/>
      <c r="T123" s="260"/>
      <c r="U123" s="260" t="s">
        <v>242</v>
      </c>
      <c r="V123" s="260"/>
      <c r="W123" s="153"/>
      <c r="X123" s="153"/>
      <c r="Z123" s="154" t="s">
        <v>7</v>
      </c>
      <c r="AA123" s="153"/>
      <c r="AB123" s="153"/>
      <c r="AC123" s="255" t="s">
        <v>107</v>
      </c>
      <c r="AD123" s="246"/>
      <c r="AE123" s="74"/>
      <c r="AF123" s="260"/>
      <c r="AG123" s="260"/>
      <c r="AH123" s="260" t="s">
        <v>242</v>
      </c>
      <c r="AI123" s="260"/>
      <c r="AJ123" s="153"/>
      <c r="AK123" s="153"/>
      <c r="AM123" s="154" t="s">
        <v>7</v>
      </c>
      <c r="AN123" s="153"/>
      <c r="AO123" s="153"/>
      <c r="AP123" s="255" t="s">
        <v>107</v>
      </c>
      <c r="AQ123" s="246"/>
    </row>
    <row r="124" spans="1:43" ht="11.25" customHeight="1" x14ac:dyDescent="0.2">
      <c r="A124" s="247"/>
      <c r="B124" s="298"/>
      <c r="C124" s="246"/>
      <c r="D124" s="74"/>
      <c r="E124" s="244"/>
      <c r="F124" s="244"/>
      <c r="G124" s="244"/>
      <c r="H124" s="244"/>
      <c r="I124" s="244"/>
      <c r="J124" s="244"/>
      <c r="K124" s="244"/>
      <c r="L124" s="244"/>
      <c r="M124" s="244"/>
      <c r="N124" s="244"/>
      <c r="O124" s="244"/>
      <c r="P124" s="244"/>
      <c r="Q124" s="246"/>
      <c r="R124" s="74"/>
      <c r="S124" s="260"/>
      <c r="T124" s="260" t="s">
        <v>243</v>
      </c>
      <c r="U124" s="260"/>
      <c r="V124" s="260"/>
      <c r="W124" s="153"/>
      <c r="X124" s="153"/>
      <c r="Y124" s="154"/>
      <c r="Z124" s="153"/>
      <c r="AA124" s="153"/>
      <c r="AB124" s="153"/>
      <c r="AC124" s="195"/>
      <c r="AD124" s="246"/>
      <c r="AE124" s="74"/>
      <c r="AF124" s="260"/>
      <c r="AG124" s="260" t="s">
        <v>243</v>
      </c>
      <c r="AH124" s="260"/>
      <c r="AI124" s="260"/>
      <c r="AJ124" s="153"/>
      <c r="AK124" s="153"/>
      <c r="AL124" s="154"/>
      <c r="AM124" s="153"/>
      <c r="AN124" s="153"/>
      <c r="AO124" s="153"/>
      <c r="AP124" s="195"/>
      <c r="AQ124" s="246"/>
    </row>
    <row r="125" spans="1:43" ht="11.25" customHeight="1" x14ac:dyDescent="0.2">
      <c r="A125" s="247"/>
      <c r="B125" s="298"/>
      <c r="C125" s="246"/>
      <c r="D125" s="74"/>
      <c r="E125" s="244"/>
      <c r="F125" s="244"/>
      <c r="G125" s="244"/>
      <c r="H125" s="244"/>
      <c r="I125" s="244"/>
      <c r="J125" s="244"/>
      <c r="K125" s="244"/>
      <c r="L125" s="244"/>
      <c r="M125" s="244"/>
      <c r="N125" s="244"/>
      <c r="O125" s="244"/>
      <c r="P125" s="244"/>
      <c r="Q125" s="246"/>
      <c r="R125" s="74"/>
      <c r="S125" s="260"/>
      <c r="T125" s="260"/>
      <c r="U125" s="260" t="s">
        <v>244</v>
      </c>
      <c r="V125" s="260"/>
      <c r="W125" s="153"/>
      <c r="X125" s="153" t="s">
        <v>7</v>
      </c>
      <c r="Y125" s="154"/>
      <c r="Z125" s="153"/>
      <c r="AA125" s="153"/>
      <c r="AB125" s="153"/>
      <c r="AC125" s="255" t="s">
        <v>109</v>
      </c>
      <c r="AD125" s="246"/>
      <c r="AE125" s="74"/>
      <c r="AF125" s="260"/>
      <c r="AG125" s="260"/>
      <c r="AH125" s="260" t="s">
        <v>244</v>
      </c>
      <c r="AI125" s="260"/>
      <c r="AJ125" s="153"/>
      <c r="AK125" s="153" t="s">
        <v>7</v>
      </c>
      <c r="AL125" s="154"/>
      <c r="AM125" s="153"/>
      <c r="AN125" s="153"/>
      <c r="AO125" s="153"/>
      <c r="AP125" s="255" t="s">
        <v>109</v>
      </c>
      <c r="AQ125" s="246"/>
    </row>
    <row r="126" spans="1:43" ht="11.25" customHeight="1" x14ac:dyDescent="0.2">
      <c r="A126" s="247"/>
      <c r="B126" s="298"/>
      <c r="C126" s="246"/>
      <c r="D126" s="74"/>
      <c r="E126" s="244"/>
      <c r="F126" s="244"/>
      <c r="G126" s="244"/>
      <c r="H126" s="244"/>
      <c r="I126" s="244"/>
      <c r="J126" s="244"/>
      <c r="K126" s="244"/>
      <c r="L126" s="244"/>
      <c r="M126" s="244"/>
      <c r="N126" s="244"/>
      <c r="O126" s="244"/>
      <c r="P126" s="244"/>
      <c r="Q126" s="246"/>
      <c r="R126" s="74"/>
      <c r="S126" s="260"/>
      <c r="T126" s="260"/>
      <c r="U126" s="260" t="s">
        <v>242</v>
      </c>
      <c r="V126" s="260"/>
      <c r="W126" s="153"/>
      <c r="X126" s="153"/>
      <c r="Z126" s="154" t="s">
        <v>7</v>
      </c>
      <c r="AA126" s="153"/>
      <c r="AB126" s="153"/>
      <c r="AC126" s="255" t="s">
        <v>111</v>
      </c>
      <c r="AD126" s="246"/>
      <c r="AE126" s="74"/>
      <c r="AF126" s="260"/>
      <c r="AG126" s="260"/>
      <c r="AH126" s="260" t="s">
        <v>242</v>
      </c>
      <c r="AI126" s="260"/>
      <c r="AJ126" s="153"/>
      <c r="AK126" s="153"/>
      <c r="AM126" s="154" t="s">
        <v>7</v>
      </c>
      <c r="AN126" s="153"/>
      <c r="AO126" s="153"/>
      <c r="AP126" s="255" t="s">
        <v>111</v>
      </c>
      <c r="AQ126" s="246"/>
    </row>
    <row r="127" spans="1:43" ht="11.25" customHeight="1" x14ac:dyDescent="0.2">
      <c r="A127" s="247"/>
      <c r="B127" s="298"/>
      <c r="C127" s="246"/>
      <c r="D127" s="74"/>
      <c r="E127" s="244"/>
      <c r="F127" s="244"/>
      <c r="G127" s="244"/>
      <c r="H127" s="244"/>
      <c r="I127" s="244"/>
      <c r="J127" s="244"/>
      <c r="K127" s="244"/>
      <c r="L127" s="244"/>
      <c r="M127" s="244"/>
      <c r="N127" s="244"/>
      <c r="O127" s="244"/>
      <c r="P127" s="244"/>
      <c r="Q127" s="246"/>
      <c r="R127" s="74"/>
      <c r="S127" s="260"/>
      <c r="T127" s="260"/>
      <c r="U127" s="260"/>
      <c r="V127" s="260"/>
      <c r="W127" s="260"/>
      <c r="X127" s="260"/>
      <c r="Y127" s="260"/>
      <c r="Z127" s="260"/>
      <c r="AA127" s="260"/>
      <c r="AB127" s="260"/>
      <c r="AC127" s="195"/>
      <c r="AD127" s="246"/>
      <c r="AE127" s="74"/>
      <c r="AF127" s="260"/>
      <c r="AG127" s="260"/>
      <c r="AH127" s="260"/>
      <c r="AI127" s="260"/>
      <c r="AJ127" s="260"/>
      <c r="AK127" s="260"/>
      <c r="AL127" s="260"/>
      <c r="AM127" s="260"/>
      <c r="AN127" s="260"/>
      <c r="AO127" s="260"/>
      <c r="AP127" s="195"/>
      <c r="AQ127" s="246"/>
    </row>
    <row r="128" spans="1:43" ht="11.25" customHeight="1" x14ac:dyDescent="0.2">
      <c r="A128" s="247"/>
      <c r="B128" s="298"/>
      <c r="C128" s="246"/>
      <c r="D128" s="74"/>
      <c r="E128" s="244"/>
      <c r="F128" s="244"/>
      <c r="G128" s="244"/>
      <c r="H128" s="244"/>
      <c r="I128" s="244"/>
      <c r="J128" s="244"/>
      <c r="K128" s="244"/>
      <c r="L128" s="244"/>
      <c r="M128" s="244"/>
      <c r="N128" s="244"/>
      <c r="O128" s="244"/>
      <c r="P128" s="244"/>
      <c r="Q128" s="246"/>
      <c r="R128" s="74"/>
      <c r="S128" s="260"/>
      <c r="T128" s="260" t="s">
        <v>175</v>
      </c>
      <c r="U128" s="260"/>
      <c r="V128" s="260"/>
      <c r="W128" s="260"/>
      <c r="X128" s="260"/>
      <c r="Y128" s="260"/>
      <c r="Z128" s="260"/>
      <c r="AA128" s="260"/>
      <c r="AB128" s="260"/>
      <c r="AC128" s="255"/>
      <c r="AD128" s="246"/>
      <c r="AE128" s="74"/>
      <c r="AF128" s="260"/>
      <c r="AG128" s="260" t="s">
        <v>175</v>
      </c>
      <c r="AH128" s="260"/>
      <c r="AI128" s="260"/>
      <c r="AJ128" s="260"/>
      <c r="AK128" s="260"/>
      <c r="AL128" s="260"/>
      <c r="AM128" s="260"/>
      <c r="AN128" s="260"/>
      <c r="AO128" s="260"/>
      <c r="AP128" s="255"/>
      <c r="AQ128" s="246"/>
    </row>
    <row r="129" spans="1:43" ht="11.25" customHeight="1" x14ac:dyDescent="0.2">
      <c r="A129" s="247"/>
      <c r="B129" s="298"/>
      <c r="C129" s="246"/>
      <c r="D129" s="74"/>
      <c r="E129" s="244"/>
      <c r="F129" s="244"/>
      <c r="G129" s="244"/>
      <c r="H129" s="244"/>
      <c r="I129" s="244"/>
      <c r="J129" s="244"/>
      <c r="K129" s="244"/>
      <c r="L129" s="244"/>
      <c r="M129" s="244"/>
      <c r="N129" s="244"/>
      <c r="O129" s="244"/>
      <c r="P129" s="244"/>
      <c r="Q129" s="246"/>
      <c r="R129" s="74"/>
      <c r="S129" s="260"/>
      <c r="T129" s="260"/>
      <c r="U129" s="260"/>
      <c r="V129" s="260"/>
      <c r="W129" s="260"/>
      <c r="X129" s="260"/>
      <c r="Y129" s="260"/>
      <c r="Z129" s="260"/>
      <c r="AA129" s="260"/>
      <c r="AB129" s="260"/>
      <c r="AC129" s="255"/>
      <c r="AD129" s="246"/>
      <c r="AE129" s="74"/>
      <c r="AF129" s="260"/>
      <c r="AG129" s="260"/>
      <c r="AH129" s="260"/>
      <c r="AI129" s="260"/>
      <c r="AJ129" s="260"/>
      <c r="AK129" s="260"/>
      <c r="AL129" s="260"/>
      <c r="AM129" s="260"/>
      <c r="AN129" s="260"/>
      <c r="AO129" s="260"/>
      <c r="AP129" s="255"/>
      <c r="AQ129" s="246"/>
    </row>
    <row r="130" spans="1:43" ht="11.25" customHeight="1" x14ac:dyDescent="0.2">
      <c r="A130" s="247"/>
      <c r="B130" s="298"/>
      <c r="C130" s="246"/>
      <c r="D130" s="74"/>
      <c r="E130" s="244"/>
      <c r="F130" s="244"/>
      <c r="G130" s="244"/>
      <c r="H130" s="244"/>
      <c r="I130" s="244"/>
      <c r="J130" s="244"/>
      <c r="K130" s="244"/>
      <c r="L130" s="244"/>
      <c r="M130" s="244"/>
      <c r="N130" s="244"/>
      <c r="O130" s="244"/>
      <c r="P130" s="244"/>
      <c r="Q130" s="246"/>
      <c r="R130" s="74"/>
      <c r="S130" s="260"/>
      <c r="T130" s="258"/>
      <c r="U130" s="258"/>
      <c r="V130" s="147"/>
      <c r="W130" s="147"/>
      <c r="X130" s="147"/>
      <c r="Y130" s="147"/>
      <c r="Z130" s="147"/>
      <c r="AA130" s="147"/>
      <c r="AB130" s="147"/>
      <c r="AC130" s="255" t="s">
        <v>122</v>
      </c>
      <c r="AD130" s="246"/>
      <c r="AE130" s="74"/>
      <c r="AF130" s="260"/>
      <c r="AG130" s="258"/>
      <c r="AH130" s="258"/>
      <c r="AI130" s="147"/>
      <c r="AJ130" s="147"/>
      <c r="AK130" s="147"/>
      <c r="AL130" s="147"/>
      <c r="AM130" s="147"/>
      <c r="AN130" s="147"/>
      <c r="AO130" s="147"/>
      <c r="AP130" s="255" t="s">
        <v>122</v>
      </c>
      <c r="AQ130" s="246"/>
    </row>
    <row r="131" spans="1:43" ht="11.25" customHeight="1" x14ac:dyDescent="0.2">
      <c r="A131" s="247"/>
      <c r="B131" s="298"/>
      <c r="C131" s="246"/>
      <c r="D131" s="74"/>
      <c r="E131" s="244"/>
      <c r="F131" s="244"/>
      <c r="G131" s="244"/>
      <c r="H131" s="244"/>
      <c r="I131" s="244"/>
      <c r="J131" s="244"/>
      <c r="K131" s="244"/>
      <c r="L131" s="244"/>
      <c r="M131" s="244"/>
      <c r="N131" s="244"/>
      <c r="O131" s="244"/>
      <c r="P131" s="244"/>
      <c r="Q131" s="246"/>
      <c r="R131" s="74"/>
      <c r="S131" s="260"/>
      <c r="T131" s="258"/>
      <c r="U131" s="258"/>
      <c r="V131" s="384" t="s">
        <v>103</v>
      </c>
      <c r="W131" s="384"/>
      <c r="X131" s="384"/>
      <c r="Y131" s="384"/>
      <c r="Z131" s="384"/>
      <c r="AA131" s="384"/>
      <c r="AB131" s="384"/>
      <c r="AC131" s="195"/>
      <c r="AD131" s="246"/>
      <c r="AE131" s="74"/>
      <c r="AF131" s="260"/>
      <c r="AG131" s="258"/>
      <c r="AH131" s="258"/>
      <c r="AI131" s="384" t="s">
        <v>103</v>
      </c>
      <c r="AJ131" s="384"/>
      <c r="AK131" s="384"/>
      <c r="AL131" s="384"/>
      <c r="AM131" s="384"/>
      <c r="AN131" s="384"/>
      <c r="AO131" s="384"/>
      <c r="AP131" s="195"/>
      <c r="AQ131" s="246"/>
    </row>
    <row r="132" spans="1:43" ht="6" customHeight="1" x14ac:dyDescent="0.2">
      <c r="A132" s="247"/>
      <c r="B132" s="298"/>
      <c r="C132" s="246"/>
      <c r="D132" s="74"/>
      <c r="E132" s="244"/>
      <c r="F132" s="244"/>
      <c r="G132" s="244"/>
      <c r="H132" s="244"/>
      <c r="I132" s="244"/>
      <c r="J132" s="244"/>
      <c r="K132" s="244"/>
      <c r="L132" s="244"/>
      <c r="M132" s="244"/>
      <c r="N132" s="244"/>
      <c r="O132" s="244"/>
      <c r="P132" s="244"/>
      <c r="Q132" s="246"/>
      <c r="R132" s="74"/>
      <c r="S132" s="260"/>
      <c r="T132" s="260"/>
      <c r="U132" s="260"/>
      <c r="V132" s="260"/>
      <c r="W132" s="260"/>
      <c r="X132" s="260"/>
      <c r="Y132" s="260"/>
      <c r="Z132" s="260"/>
      <c r="AA132" s="260"/>
      <c r="AB132" s="260"/>
      <c r="AC132" s="255"/>
      <c r="AD132" s="246"/>
      <c r="AE132" s="74"/>
      <c r="AF132" s="260"/>
      <c r="AG132" s="260"/>
      <c r="AH132" s="260"/>
      <c r="AI132" s="260"/>
      <c r="AJ132" s="260"/>
      <c r="AK132" s="260"/>
      <c r="AL132" s="260"/>
      <c r="AM132" s="260"/>
      <c r="AN132" s="260"/>
      <c r="AO132" s="260"/>
      <c r="AP132" s="255"/>
      <c r="AQ132" s="246"/>
    </row>
    <row r="133" spans="1:43" ht="11.25" customHeight="1" x14ac:dyDescent="0.2">
      <c r="A133" s="247"/>
      <c r="B133" s="298"/>
      <c r="C133" s="246"/>
      <c r="D133" s="74"/>
      <c r="E133" s="244"/>
      <c r="F133" s="244"/>
      <c r="G133" s="244"/>
      <c r="H133" s="244"/>
      <c r="I133" s="244"/>
      <c r="J133" s="244"/>
      <c r="K133" s="244"/>
      <c r="L133" s="244"/>
      <c r="M133" s="244"/>
      <c r="N133" s="244"/>
      <c r="O133" s="244"/>
      <c r="P133" s="244"/>
      <c r="Q133" s="246"/>
      <c r="R133" s="74"/>
      <c r="S133" s="193" t="s">
        <v>157</v>
      </c>
      <c r="T133" s="260"/>
      <c r="U133" s="260"/>
      <c r="V133" s="260"/>
      <c r="W133" s="260"/>
      <c r="X133" s="260"/>
      <c r="Y133" s="260"/>
      <c r="Z133" s="260"/>
      <c r="AA133" s="260"/>
      <c r="AB133" s="260"/>
      <c r="AC133" s="255"/>
      <c r="AD133" s="246"/>
      <c r="AE133" s="74"/>
      <c r="AF133" s="193" t="s">
        <v>157</v>
      </c>
      <c r="AG133" s="260"/>
      <c r="AH133" s="260"/>
      <c r="AI133" s="260"/>
      <c r="AJ133" s="260"/>
      <c r="AK133" s="260"/>
      <c r="AL133" s="260"/>
      <c r="AM133" s="260"/>
      <c r="AN133" s="260"/>
      <c r="AO133" s="260"/>
      <c r="AP133" s="255"/>
      <c r="AQ133" s="246"/>
    </row>
    <row r="134" spans="1:43" ht="11.25" customHeight="1" x14ac:dyDescent="0.2">
      <c r="A134" s="247"/>
      <c r="B134" s="298"/>
      <c r="C134" s="246"/>
      <c r="D134" s="74"/>
      <c r="E134" s="244"/>
      <c r="F134" s="244"/>
      <c r="G134" s="244"/>
      <c r="H134" s="244"/>
      <c r="I134" s="244"/>
      <c r="J134" s="244"/>
      <c r="K134" s="244"/>
      <c r="L134" s="244"/>
      <c r="M134" s="244"/>
      <c r="N134" s="244"/>
      <c r="O134" s="244"/>
      <c r="P134" s="244"/>
      <c r="Q134" s="246"/>
      <c r="R134" s="74"/>
      <c r="S134" s="260"/>
      <c r="T134" s="260" t="s">
        <v>158</v>
      </c>
      <c r="U134" s="260"/>
      <c r="V134" s="260"/>
      <c r="W134" s="260"/>
      <c r="X134" s="153" t="s">
        <v>7</v>
      </c>
      <c r="Y134" s="153"/>
      <c r="Z134" s="153"/>
      <c r="AA134" s="154"/>
      <c r="AB134" s="153"/>
      <c r="AC134" s="255" t="s">
        <v>123</v>
      </c>
      <c r="AD134" s="246"/>
      <c r="AE134" s="74"/>
      <c r="AF134" s="260"/>
      <c r="AG134" s="260" t="s">
        <v>158</v>
      </c>
      <c r="AH134" s="260"/>
      <c r="AI134" s="260"/>
      <c r="AJ134" s="260"/>
      <c r="AK134" s="153" t="s">
        <v>7</v>
      </c>
      <c r="AL134" s="153"/>
      <c r="AM134" s="153"/>
      <c r="AN134" s="154"/>
      <c r="AO134" s="153"/>
      <c r="AP134" s="255" t="s">
        <v>123</v>
      </c>
      <c r="AQ134" s="246"/>
    </row>
    <row r="135" spans="1:43" ht="11.25" customHeight="1" x14ac:dyDescent="0.2">
      <c r="A135" s="247"/>
      <c r="B135" s="298"/>
      <c r="C135" s="246"/>
      <c r="D135" s="74"/>
      <c r="E135" s="244"/>
      <c r="F135" s="244"/>
      <c r="G135" s="244"/>
      <c r="H135" s="244"/>
      <c r="I135" s="244"/>
      <c r="J135" s="244"/>
      <c r="K135" s="244"/>
      <c r="L135" s="244"/>
      <c r="M135" s="244"/>
      <c r="N135" s="244"/>
      <c r="O135" s="244"/>
      <c r="P135" s="244"/>
      <c r="Q135" s="246"/>
      <c r="R135" s="74"/>
      <c r="S135" s="260"/>
      <c r="T135" s="260" t="s">
        <v>242</v>
      </c>
      <c r="U135" s="260"/>
      <c r="V135" s="260"/>
      <c r="W135" s="260"/>
      <c r="Y135" s="153" t="s">
        <v>7</v>
      </c>
      <c r="Z135" s="153"/>
      <c r="AA135" s="154"/>
      <c r="AB135" s="153"/>
      <c r="AC135" s="255" t="s">
        <v>138</v>
      </c>
      <c r="AD135" s="246"/>
      <c r="AE135" s="74"/>
      <c r="AF135" s="260"/>
      <c r="AG135" s="260" t="s">
        <v>242</v>
      </c>
      <c r="AH135" s="260"/>
      <c r="AI135" s="260"/>
      <c r="AJ135" s="260"/>
      <c r="AL135" s="153" t="s">
        <v>7</v>
      </c>
      <c r="AM135" s="153"/>
      <c r="AN135" s="154"/>
      <c r="AO135" s="153"/>
      <c r="AP135" s="255" t="s">
        <v>138</v>
      </c>
      <c r="AQ135" s="246"/>
    </row>
    <row r="136" spans="1:43" ht="6" customHeight="1" x14ac:dyDescent="0.2">
      <c r="A136" s="247"/>
      <c r="B136" s="298"/>
      <c r="C136" s="246"/>
      <c r="D136" s="74"/>
      <c r="E136" s="244"/>
      <c r="F136" s="244"/>
      <c r="G136" s="244"/>
      <c r="H136" s="244"/>
      <c r="I136" s="244"/>
      <c r="J136" s="244"/>
      <c r="K136" s="244"/>
      <c r="L136" s="244"/>
      <c r="M136" s="244"/>
      <c r="N136" s="244"/>
      <c r="O136" s="244"/>
      <c r="P136" s="244"/>
      <c r="Q136" s="246"/>
      <c r="R136" s="74"/>
      <c r="S136" s="260"/>
      <c r="T136" s="260"/>
      <c r="U136" s="260"/>
      <c r="V136" s="260"/>
      <c r="W136" s="260"/>
      <c r="X136" s="260"/>
      <c r="Y136" s="260"/>
      <c r="Z136" s="260"/>
      <c r="AA136" s="260"/>
      <c r="AB136" s="260"/>
      <c r="AC136" s="255"/>
      <c r="AD136" s="246"/>
      <c r="AE136" s="74"/>
      <c r="AF136" s="260"/>
      <c r="AG136" s="260"/>
      <c r="AH136" s="260"/>
      <c r="AI136" s="260"/>
      <c r="AJ136" s="260"/>
      <c r="AK136" s="260"/>
      <c r="AL136" s="260"/>
      <c r="AM136" s="260"/>
      <c r="AN136" s="260"/>
      <c r="AO136" s="260"/>
      <c r="AP136" s="255"/>
      <c r="AQ136" s="246"/>
    </row>
    <row r="137" spans="1:43" ht="11.25" customHeight="1" x14ac:dyDescent="0.2">
      <c r="A137" s="247"/>
      <c r="B137" s="298"/>
      <c r="C137" s="246"/>
      <c r="D137" s="74"/>
      <c r="E137" s="244"/>
      <c r="F137" s="244"/>
      <c r="G137" s="244"/>
      <c r="H137" s="244"/>
      <c r="I137" s="244"/>
      <c r="J137" s="244"/>
      <c r="K137" s="244"/>
      <c r="L137" s="244"/>
      <c r="M137" s="244"/>
      <c r="N137" s="244"/>
      <c r="O137" s="244"/>
      <c r="P137" s="244"/>
      <c r="Q137" s="246"/>
      <c r="R137" s="74"/>
      <c r="S137" s="193" t="s">
        <v>159</v>
      </c>
      <c r="T137" s="260"/>
      <c r="U137" s="260"/>
      <c r="V137" s="260"/>
      <c r="W137" s="260"/>
      <c r="X137" s="260"/>
      <c r="Y137" s="260"/>
      <c r="Z137" s="260"/>
      <c r="AA137" s="260"/>
      <c r="AB137" s="260"/>
      <c r="AC137" s="255"/>
      <c r="AD137" s="246"/>
      <c r="AE137" s="74"/>
      <c r="AF137" s="193" t="s">
        <v>159</v>
      </c>
      <c r="AG137" s="260"/>
      <c r="AH137" s="260"/>
      <c r="AI137" s="260"/>
      <c r="AJ137" s="260"/>
      <c r="AK137" s="260"/>
      <c r="AL137" s="260"/>
      <c r="AM137" s="260"/>
      <c r="AN137" s="260"/>
      <c r="AO137" s="260"/>
      <c r="AP137" s="255"/>
      <c r="AQ137" s="246"/>
    </row>
    <row r="138" spans="1:43" ht="11.25" customHeight="1" x14ac:dyDescent="0.2">
      <c r="A138" s="247"/>
      <c r="B138" s="298"/>
      <c r="C138" s="246"/>
      <c r="D138" s="74"/>
      <c r="E138" s="244"/>
      <c r="F138" s="244"/>
      <c r="G138" s="244"/>
      <c r="H138" s="244"/>
      <c r="I138" s="244"/>
      <c r="J138" s="244"/>
      <c r="K138" s="244"/>
      <c r="L138" s="244"/>
      <c r="M138" s="244"/>
      <c r="N138" s="244"/>
      <c r="O138" s="244"/>
      <c r="P138" s="244"/>
      <c r="Q138" s="246"/>
      <c r="R138" s="74"/>
      <c r="S138" s="260"/>
      <c r="T138" s="260" t="s">
        <v>160</v>
      </c>
      <c r="U138" s="260"/>
      <c r="V138" s="260"/>
      <c r="W138" s="153" t="s">
        <v>7</v>
      </c>
      <c r="X138" s="153"/>
      <c r="Y138" s="154"/>
      <c r="Z138" s="153"/>
      <c r="AA138" s="153"/>
      <c r="AB138" s="153"/>
      <c r="AC138" s="255" t="s">
        <v>139</v>
      </c>
      <c r="AD138" s="246"/>
      <c r="AE138" s="74"/>
      <c r="AF138" s="260"/>
      <c r="AG138" s="260" t="s">
        <v>160</v>
      </c>
      <c r="AH138" s="260"/>
      <c r="AI138" s="260"/>
      <c r="AJ138" s="153" t="s">
        <v>7</v>
      </c>
      <c r="AK138" s="153"/>
      <c r="AL138" s="154"/>
      <c r="AM138" s="153"/>
      <c r="AN138" s="153"/>
      <c r="AO138" s="153"/>
      <c r="AP138" s="255" t="s">
        <v>139</v>
      </c>
      <c r="AQ138" s="246"/>
    </row>
    <row r="139" spans="1:43" ht="11.25" customHeight="1" x14ac:dyDescent="0.2">
      <c r="A139" s="247"/>
      <c r="B139" s="298"/>
      <c r="C139" s="246"/>
      <c r="D139" s="74"/>
      <c r="E139" s="244"/>
      <c r="F139" s="244"/>
      <c r="G139" s="244"/>
      <c r="H139" s="244"/>
      <c r="I139" s="244"/>
      <c r="J139" s="244"/>
      <c r="K139" s="244"/>
      <c r="L139" s="244"/>
      <c r="M139" s="244"/>
      <c r="N139" s="244"/>
      <c r="O139" s="244"/>
      <c r="P139" s="244"/>
      <c r="Q139" s="246"/>
      <c r="R139" s="74"/>
      <c r="S139" s="260"/>
      <c r="T139" s="260" t="s">
        <v>176</v>
      </c>
      <c r="U139" s="260"/>
      <c r="V139" s="260"/>
      <c r="W139" s="260"/>
      <c r="X139" s="260"/>
      <c r="Y139" s="260"/>
      <c r="Z139" s="153" t="s">
        <v>7</v>
      </c>
      <c r="AA139" s="153"/>
      <c r="AB139" s="153"/>
      <c r="AC139" s="255" t="s">
        <v>141</v>
      </c>
      <c r="AD139" s="246"/>
      <c r="AE139" s="74"/>
      <c r="AF139" s="260"/>
      <c r="AG139" s="260" t="s">
        <v>176</v>
      </c>
      <c r="AH139" s="260"/>
      <c r="AI139" s="260"/>
      <c r="AJ139" s="260"/>
      <c r="AK139" s="260"/>
      <c r="AL139" s="260"/>
      <c r="AM139" s="153" t="s">
        <v>7</v>
      </c>
      <c r="AN139" s="153"/>
      <c r="AO139" s="153"/>
      <c r="AP139" s="255" t="s">
        <v>141</v>
      </c>
      <c r="AQ139" s="246"/>
    </row>
    <row r="140" spans="1:43" x14ac:dyDescent="0.2">
      <c r="A140" s="26"/>
      <c r="B140" s="161"/>
      <c r="C140" s="73"/>
      <c r="D140" s="74"/>
      <c r="E140" s="244"/>
      <c r="F140" s="244"/>
      <c r="G140" s="244"/>
      <c r="H140" s="244"/>
      <c r="I140" s="244"/>
      <c r="J140" s="244"/>
      <c r="K140" s="244"/>
      <c r="L140" s="244"/>
      <c r="M140" s="244"/>
      <c r="N140" s="244"/>
      <c r="O140" s="244"/>
      <c r="P140" s="244"/>
      <c r="Q140" s="73"/>
      <c r="R140" s="74"/>
      <c r="S140" s="260"/>
      <c r="T140" s="260" t="s">
        <v>161</v>
      </c>
      <c r="U140" s="260"/>
      <c r="V140" s="260"/>
      <c r="W140" s="260"/>
      <c r="X140" s="153" t="s">
        <v>7</v>
      </c>
      <c r="Y140" s="153"/>
      <c r="Z140" s="153"/>
      <c r="AA140" s="154"/>
      <c r="AB140" s="153"/>
      <c r="AC140" s="255" t="s">
        <v>144</v>
      </c>
      <c r="AD140" s="73"/>
      <c r="AE140" s="74"/>
      <c r="AF140" s="260"/>
      <c r="AG140" s="260" t="s">
        <v>161</v>
      </c>
      <c r="AH140" s="260"/>
      <c r="AI140" s="260"/>
      <c r="AJ140" s="260"/>
      <c r="AK140" s="153" t="s">
        <v>7</v>
      </c>
      <c r="AL140" s="153"/>
      <c r="AM140" s="153"/>
      <c r="AN140" s="154"/>
      <c r="AO140" s="153"/>
      <c r="AP140" s="255" t="s">
        <v>144</v>
      </c>
      <c r="AQ140" s="246"/>
    </row>
    <row r="141" spans="1:43" x14ac:dyDescent="0.2">
      <c r="A141" s="26"/>
      <c r="B141" s="289"/>
      <c r="C141" s="73"/>
      <c r="D141" s="74"/>
      <c r="E141" s="244"/>
      <c r="F141" s="244"/>
      <c r="G141" s="244"/>
      <c r="H141" s="244"/>
      <c r="I141" s="244"/>
      <c r="J141" s="244"/>
      <c r="K141" s="244"/>
      <c r="L141" s="244"/>
      <c r="M141" s="244"/>
      <c r="N141" s="244"/>
      <c r="O141" s="244"/>
      <c r="P141" s="244"/>
      <c r="Q141" s="73"/>
      <c r="R141" s="74"/>
      <c r="S141" s="260"/>
      <c r="T141" s="260"/>
      <c r="U141" s="260"/>
      <c r="V141" s="260"/>
      <c r="W141" s="260"/>
      <c r="X141" s="260"/>
      <c r="Y141" s="260"/>
      <c r="Z141" s="260"/>
      <c r="AA141" s="260"/>
      <c r="AB141" s="260"/>
      <c r="AC141" s="255"/>
      <c r="AD141" s="73"/>
      <c r="AE141" s="74"/>
      <c r="AF141" s="260"/>
      <c r="AG141" s="260"/>
      <c r="AH141" s="260"/>
      <c r="AI141" s="260"/>
      <c r="AJ141" s="260"/>
      <c r="AK141" s="260"/>
      <c r="AL141" s="260"/>
      <c r="AM141" s="260"/>
      <c r="AN141" s="260"/>
      <c r="AO141" s="260"/>
      <c r="AP141" s="255"/>
      <c r="AQ141" s="246"/>
    </row>
    <row r="142" spans="1:43" x14ac:dyDescent="0.2">
      <c r="A142" s="26"/>
      <c r="B142" s="289"/>
      <c r="C142" s="73"/>
      <c r="D142" s="74"/>
      <c r="E142" s="244"/>
      <c r="F142" s="244"/>
      <c r="G142" s="244"/>
      <c r="H142" s="244"/>
      <c r="I142" s="244"/>
      <c r="J142" s="244"/>
      <c r="K142" s="244"/>
      <c r="L142" s="244"/>
      <c r="M142" s="244"/>
      <c r="N142" s="244"/>
      <c r="O142" s="244"/>
      <c r="P142" s="244"/>
      <c r="Q142" s="73"/>
      <c r="R142" s="74"/>
      <c r="S142" s="260" t="s">
        <v>24</v>
      </c>
      <c r="T142" s="260"/>
      <c r="U142" s="260"/>
      <c r="V142" s="247"/>
      <c r="W142" s="260"/>
      <c r="Y142" s="247"/>
      <c r="Z142" s="247"/>
      <c r="AA142" s="247"/>
      <c r="AB142" s="247"/>
      <c r="AC142" s="255" t="s">
        <v>102</v>
      </c>
      <c r="AD142" s="73"/>
      <c r="AE142" s="74"/>
      <c r="AF142" s="260" t="s">
        <v>24</v>
      </c>
      <c r="AG142" s="260"/>
      <c r="AH142" s="260"/>
      <c r="AI142" s="247"/>
      <c r="AJ142" s="260"/>
      <c r="AL142" s="247"/>
      <c r="AM142" s="247"/>
      <c r="AN142" s="247"/>
      <c r="AO142" s="247"/>
      <c r="AP142" s="255" t="s">
        <v>102</v>
      </c>
      <c r="AQ142" s="246"/>
    </row>
    <row r="143" spans="1:43" x14ac:dyDescent="0.2">
      <c r="A143" s="26"/>
      <c r="B143" s="289"/>
      <c r="C143" s="73"/>
      <c r="D143" s="74"/>
      <c r="E143" s="244"/>
      <c r="F143" s="244"/>
      <c r="G143" s="244"/>
      <c r="H143" s="244"/>
      <c r="I143" s="244"/>
      <c r="J143" s="244"/>
      <c r="K143" s="244"/>
      <c r="L143" s="244"/>
      <c r="M143" s="244"/>
      <c r="N143" s="244"/>
      <c r="O143" s="244"/>
      <c r="P143" s="244"/>
      <c r="Q143" s="73"/>
      <c r="R143" s="74"/>
      <c r="S143" s="260"/>
      <c r="T143" s="260"/>
      <c r="U143" s="260"/>
      <c r="V143" s="337" t="s">
        <v>103</v>
      </c>
      <c r="W143" s="337"/>
      <c r="X143" s="337"/>
      <c r="Y143" s="337"/>
      <c r="Z143" s="337"/>
      <c r="AA143" s="337"/>
      <c r="AB143" s="337"/>
      <c r="AC143" s="255"/>
      <c r="AD143" s="73"/>
      <c r="AE143" s="74"/>
      <c r="AF143" s="260"/>
      <c r="AG143" s="260"/>
      <c r="AH143" s="260"/>
      <c r="AI143" s="337" t="s">
        <v>103</v>
      </c>
      <c r="AJ143" s="337"/>
      <c r="AK143" s="337"/>
      <c r="AL143" s="337"/>
      <c r="AM143" s="337"/>
      <c r="AN143" s="337"/>
      <c r="AO143" s="337"/>
      <c r="AP143" s="255"/>
      <c r="AQ143" s="246"/>
    </row>
    <row r="144" spans="1:43" x14ac:dyDescent="0.2">
      <c r="A144" s="247"/>
      <c r="B144" s="289"/>
      <c r="C144" s="246"/>
      <c r="D144" s="74"/>
      <c r="E144" s="244"/>
      <c r="F144" s="244"/>
      <c r="G144" s="244"/>
      <c r="H144" s="244"/>
      <c r="I144" s="244"/>
      <c r="J144" s="244"/>
      <c r="K144" s="244"/>
      <c r="L144" s="244"/>
      <c r="M144" s="244"/>
      <c r="N144" s="244"/>
      <c r="O144" s="244"/>
      <c r="P144" s="244"/>
      <c r="Q144" s="246"/>
      <c r="R144" s="74"/>
      <c r="S144" s="247" t="s">
        <v>93</v>
      </c>
      <c r="T144" s="260"/>
      <c r="U144" s="260"/>
      <c r="V144" s="240"/>
      <c r="W144" s="240"/>
      <c r="X144" s="69" t="s">
        <v>7</v>
      </c>
      <c r="Y144" s="69"/>
      <c r="Z144" s="69"/>
      <c r="AA144" s="69"/>
      <c r="AB144" s="69"/>
      <c r="AC144" s="255" t="s">
        <v>115</v>
      </c>
      <c r="AD144" s="246"/>
      <c r="AE144" s="74"/>
      <c r="AF144" s="247" t="s">
        <v>93</v>
      </c>
      <c r="AG144" s="260"/>
      <c r="AH144" s="260"/>
      <c r="AI144" s="240"/>
      <c r="AJ144" s="240"/>
      <c r="AK144" s="69" t="s">
        <v>7</v>
      </c>
      <c r="AL144" s="69"/>
      <c r="AM144" s="69"/>
      <c r="AN144" s="69"/>
      <c r="AO144" s="69"/>
      <c r="AP144" s="255" t="s">
        <v>115</v>
      </c>
      <c r="AQ144" s="246"/>
    </row>
    <row r="145" spans="1:43" ht="6" customHeight="1" thickBot="1" x14ac:dyDescent="0.25">
      <c r="A145" s="28"/>
      <c r="B145" s="261"/>
      <c r="C145" s="70"/>
      <c r="D145" s="38"/>
      <c r="E145" s="28"/>
      <c r="F145" s="28"/>
      <c r="G145" s="28"/>
      <c r="H145" s="28"/>
      <c r="I145" s="28"/>
      <c r="J145" s="28"/>
      <c r="K145" s="28"/>
      <c r="L145" s="28"/>
      <c r="M145" s="28"/>
      <c r="N145" s="28"/>
      <c r="O145" s="28"/>
      <c r="P145" s="28"/>
      <c r="Q145" s="70"/>
      <c r="R145" s="38"/>
      <c r="T145" s="247"/>
      <c r="U145" s="247"/>
      <c r="V145" s="247"/>
      <c r="W145" s="247"/>
      <c r="X145" s="69"/>
      <c r="Y145" s="69"/>
      <c r="Z145" s="154"/>
      <c r="AA145" s="69"/>
      <c r="AB145" s="69"/>
      <c r="AC145" s="240"/>
      <c r="AD145" s="70"/>
      <c r="AE145" s="38"/>
      <c r="AF145" s="213"/>
      <c r="AG145" s="28"/>
      <c r="AH145" s="28"/>
      <c r="AI145" s="28"/>
      <c r="AJ145" s="28"/>
      <c r="AK145" s="265"/>
      <c r="AL145" s="265"/>
      <c r="AM145" s="267"/>
      <c r="AN145" s="265"/>
      <c r="AO145" s="265"/>
      <c r="AP145" s="261"/>
      <c r="AQ145" s="70"/>
    </row>
    <row r="146" spans="1:43" ht="6" customHeight="1" x14ac:dyDescent="0.2">
      <c r="A146" s="177"/>
      <c r="B146" s="178"/>
      <c r="C146" s="179"/>
      <c r="D146" s="180"/>
      <c r="E146" s="1"/>
      <c r="F146" s="1"/>
      <c r="G146" s="1"/>
      <c r="H146" s="1"/>
      <c r="I146" s="1"/>
      <c r="J146" s="1"/>
      <c r="K146" s="1"/>
      <c r="L146" s="1"/>
      <c r="M146" s="1"/>
      <c r="N146" s="1"/>
      <c r="O146" s="1"/>
      <c r="P146" s="1"/>
      <c r="Q146" s="179"/>
      <c r="R146" s="180"/>
      <c r="S146" s="1"/>
      <c r="T146" s="1"/>
      <c r="U146" s="1"/>
      <c r="V146" s="1"/>
      <c r="W146" s="1"/>
      <c r="X146" s="1"/>
      <c r="Y146" s="1"/>
      <c r="Z146" s="1"/>
      <c r="AA146" s="1"/>
      <c r="AB146" s="1"/>
      <c r="AC146" s="168"/>
      <c r="AD146" s="179"/>
      <c r="AE146" s="180"/>
      <c r="AF146" s="1"/>
      <c r="AG146" s="1"/>
      <c r="AH146" s="1"/>
      <c r="AI146" s="1"/>
      <c r="AJ146" s="1"/>
      <c r="AK146" s="1"/>
      <c r="AL146" s="1"/>
      <c r="AM146" s="1"/>
      <c r="AN146" s="1"/>
      <c r="AO146" s="1"/>
      <c r="AP146" s="168"/>
      <c r="AQ146" s="181"/>
    </row>
    <row r="147" spans="1:43" x14ac:dyDescent="0.2">
      <c r="A147" s="182"/>
      <c r="B147" s="249">
        <v>413</v>
      </c>
      <c r="C147" s="73"/>
      <c r="D147" s="74"/>
      <c r="E147" s="360" t="s">
        <v>371</v>
      </c>
      <c r="F147" s="360"/>
      <c r="G147" s="360"/>
      <c r="H147" s="360"/>
      <c r="I147" s="360"/>
      <c r="J147" s="360"/>
      <c r="K147" s="360"/>
      <c r="L147" s="360"/>
      <c r="M147" s="360"/>
      <c r="N147" s="360"/>
      <c r="O147" s="360"/>
      <c r="P147" s="360"/>
      <c r="Q147" s="73"/>
      <c r="R147" s="74"/>
      <c r="T147" s="247" t="s">
        <v>62</v>
      </c>
      <c r="U147" s="247"/>
      <c r="W147" s="241"/>
      <c r="X147" s="247"/>
      <c r="Y147" s="247"/>
      <c r="Z147" s="151" t="s">
        <v>64</v>
      </c>
      <c r="AB147" s="241"/>
      <c r="AC147" s="241"/>
      <c r="AD147" s="246"/>
      <c r="AE147" s="74"/>
      <c r="AG147" s="295" t="s">
        <v>62</v>
      </c>
      <c r="AH147" s="295"/>
      <c r="AJ147" s="291"/>
      <c r="AK147" s="295"/>
      <c r="AL147" s="295"/>
      <c r="AM147" s="151" t="s">
        <v>64</v>
      </c>
      <c r="AO147" s="291"/>
      <c r="AP147" s="291"/>
      <c r="AQ147" s="183"/>
    </row>
    <row r="148" spans="1:43" x14ac:dyDescent="0.2">
      <c r="A148" s="182"/>
      <c r="B148" s="289"/>
      <c r="C148" s="73"/>
      <c r="D148" s="74"/>
      <c r="E148" s="360"/>
      <c r="F148" s="360"/>
      <c r="G148" s="360"/>
      <c r="H148" s="360"/>
      <c r="I148" s="360"/>
      <c r="J148" s="360"/>
      <c r="K148" s="360"/>
      <c r="L148" s="360"/>
      <c r="M148" s="360"/>
      <c r="N148" s="360"/>
      <c r="O148" s="360"/>
      <c r="P148" s="360"/>
      <c r="Q148" s="73"/>
      <c r="R148" s="74"/>
      <c r="T148" s="247"/>
      <c r="U148" s="247"/>
      <c r="W148" s="241"/>
      <c r="X148" s="247"/>
      <c r="Y148" s="247"/>
      <c r="AB148" s="247"/>
      <c r="AC148" s="241"/>
      <c r="AD148" s="246"/>
      <c r="AE148" s="74"/>
      <c r="AG148" s="295"/>
      <c r="AH148" s="295"/>
      <c r="AJ148" s="291"/>
      <c r="AK148" s="295"/>
      <c r="AL148" s="295"/>
      <c r="AO148" s="295"/>
      <c r="AP148" s="291"/>
      <c r="AQ148" s="183"/>
    </row>
    <row r="149" spans="1:43" x14ac:dyDescent="0.2">
      <c r="A149" s="182"/>
      <c r="B149" s="289"/>
      <c r="C149" s="73"/>
      <c r="D149" s="74"/>
      <c r="E149" s="26"/>
      <c r="F149" s="26"/>
      <c r="G149" s="26"/>
      <c r="H149" s="26"/>
      <c r="I149" s="26"/>
      <c r="J149" s="26"/>
      <c r="K149" s="26"/>
      <c r="L149" s="26"/>
      <c r="M149" s="26"/>
      <c r="N149" s="26"/>
      <c r="O149" s="26"/>
      <c r="P149" s="26"/>
      <c r="Q149" s="73"/>
      <c r="R149" s="74"/>
      <c r="S149" s="247"/>
      <c r="T149" s="247"/>
      <c r="U149" s="247"/>
      <c r="V149" s="247"/>
      <c r="X149" s="247"/>
      <c r="Y149" s="247"/>
      <c r="Z149" s="135" t="s">
        <v>369</v>
      </c>
      <c r="AB149" s="247"/>
      <c r="AC149" s="241"/>
      <c r="AD149" s="246"/>
      <c r="AE149" s="74"/>
      <c r="AF149" s="295"/>
      <c r="AG149" s="295"/>
      <c r="AH149" s="295"/>
      <c r="AI149" s="295"/>
      <c r="AK149" s="295"/>
      <c r="AL149" s="295"/>
      <c r="AM149" s="135" t="s">
        <v>369</v>
      </c>
      <c r="AO149" s="295"/>
      <c r="AP149" s="291"/>
      <c r="AQ149" s="183"/>
    </row>
    <row r="150" spans="1:43" x14ac:dyDescent="0.2">
      <c r="A150" s="182"/>
      <c r="B150" s="289"/>
      <c r="C150" s="73"/>
      <c r="D150" s="74"/>
      <c r="E150" s="26"/>
      <c r="F150" s="26"/>
      <c r="G150" s="26"/>
      <c r="H150" s="26"/>
      <c r="I150" s="26"/>
      <c r="J150" s="26"/>
      <c r="K150" s="26"/>
      <c r="L150" s="26"/>
      <c r="M150" s="26"/>
      <c r="N150" s="26"/>
      <c r="O150" s="26"/>
      <c r="P150" s="26"/>
      <c r="Q150" s="73"/>
      <c r="R150" s="74"/>
      <c r="T150" s="247"/>
      <c r="U150" s="247"/>
      <c r="V150" s="247"/>
      <c r="X150" s="247"/>
      <c r="Y150" s="247"/>
      <c r="AB150" s="241"/>
      <c r="AC150" s="241"/>
      <c r="AD150" s="246"/>
      <c r="AE150" s="74"/>
      <c r="AG150" s="295"/>
      <c r="AH150" s="295"/>
      <c r="AI150" s="295"/>
      <c r="AK150" s="295"/>
      <c r="AL150" s="295"/>
      <c r="AO150" s="291"/>
      <c r="AP150" s="291"/>
      <c r="AQ150" s="183"/>
    </row>
    <row r="151" spans="1:43" ht="6" customHeight="1" thickBot="1" x14ac:dyDescent="0.25">
      <c r="A151" s="184"/>
      <c r="B151" s="290"/>
      <c r="C151" s="127"/>
      <c r="D151" s="128"/>
      <c r="E151" s="125"/>
      <c r="F151" s="125"/>
      <c r="G151" s="125"/>
      <c r="H151" s="125"/>
      <c r="I151" s="125"/>
      <c r="J151" s="125"/>
      <c r="K151" s="125"/>
      <c r="L151" s="125"/>
      <c r="M151" s="125"/>
      <c r="N151" s="125"/>
      <c r="O151" s="125"/>
      <c r="P151" s="125"/>
      <c r="Q151" s="127"/>
      <c r="R151" s="128"/>
      <c r="S151" s="125"/>
      <c r="T151" s="125"/>
      <c r="U151" s="125"/>
      <c r="V151" s="125"/>
      <c r="W151" s="125"/>
      <c r="X151" s="125"/>
      <c r="Y151" s="125"/>
      <c r="Z151" s="125"/>
      <c r="AA151" s="125"/>
      <c r="AB151" s="125"/>
      <c r="AC151" s="176"/>
      <c r="AD151" s="127"/>
      <c r="AE151" s="128"/>
      <c r="AF151" s="125"/>
      <c r="AG151" s="125"/>
      <c r="AH151" s="125"/>
      <c r="AI151" s="125"/>
      <c r="AJ151" s="125"/>
      <c r="AK151" s="125"/>
      <c r="AL151" s="125"/>
      <c r="AM151" s="125"/>
      <c r="AN151" s="125"/>
      <c r="AO151" s="125"/>
      <c r="AP151" s="176"/>
      <c r="AQ151" s="185"/>
    </row>
    <row r="152" spans="1:43" ht="6" customHeight="1" x14ac:dyDescent="0.2">
      <c r="A152" s="268"/>
      <c r="B152" s="269"/>
      <c r="C152" s="198"/>
      <c r="D152" s="196"/>
      <c r="E152" s="197"/>
      <c r="F152" s="197"/>
      <c r="G152" s="197"/>
      <c r="H152" s="197"/>
      <c r="I152" s="197"/>
      <c r="J152" s="197"/>
      <c r="K152" s="197"/>
      <c r="L152" s="197"/>
      <c r="M152" s="197"/>
      <c r="N152" s="197"/>
      <c r="O152" s="197"/>
      <c r="P152" s="197"/>
      <c r="Q152" s="198"/>
      <c r="R152" s="196"/>
      <c r="S152" s="197"/>
      <c r="T152" s="197"/>
      <c r="U152" s="197"/>
      <c r="V152" s="197"/>
      <c r="W152" s="197"/>
      <c r="X152" s="197"/>
      <c r="Y152" s="197"/>
      <c r="Z152" s="197"/>
      <c r="AA152" s="197"/>
      <c r="AB152" s="197"/>
      <c r="AC152" s="197"/>
      <c r="AD152" s="198"/>
      <c r="AE152" s="196"/>
      <c r="AF152" s="197"/>
      <c r="AG152" s="197"/>
      <c r="AH152" s="197"/>
      <c r="AI152" s="197"/>
      <c r="AJ152" s="197"/>
      <c r="AK152" s="197"/>
      <c r="AL152" s="197"/>
      <c r="AM152" s="197"/>
      <c r="AN152" s="197"/>
      <c r="AO152" s="197"/>
      <c r="AP152" s="197"/>
      <c r="AQ152" s="304"/>
    </row>
    <row r="153" spans="1:43" x14ac:dyDescent="0.2">
      <c r="A153" s="270"/>
      <c r="B153" s="249">
        <v>414</v>
      </c>
      <c r="C153" s="200"/>
      <c r="D153" s="199"/>
      <c r="E153" s="344" t="s">
        <v>372</v>
      </c>
      <c r="F153" s="344"/>
      <c r="G153" s="344"/>
      <c r="H153" s="344"/>
      <c r="I153" s="344"/>
      <c r="J153" s="344"/>
      <c r="K153" s="344"/>
      <c r="L153" s="344"/>
      <c r="M153" s="344"/>
      <c r="N153" s="344"/>
      <c r="O153" s="344"/>
      <c r="P153" s="344"/>
      <c r="Q153" s="200"/>
      <c r="R153" s="199"/>
      <c r="S153" s="252" t="s">
        <v>255</v>
      </c>
      <c r="T153" s="252"/>
      <c r="U153" s="252"/>
      <c r="V153" s="252"/>
      <c r="W153" s="252"/>
      <c r="X153" s="252"/>
      <c r="Y153" s="252"/>
      <c r="Z153" s="252"/>
      <c r="AA153" s="40" t="s">
        <v>255</v>
      </c>
      <c r="AB153" s="252"/>
      <c r="AC153" s="151"/>
      <c r="AD153" s="200"/>
      <c r="AE153" s="199"/>
      <c r="AF153" s="252" t="s">
        <v>255</v>
      </c>
      <c r="AG153" s="252"/>
      <c r="AH153" s="252"/>
      <c r="AI153" s="252"/>
      <c r="AJ153" s="252"/>
      <c r="AK153" s="252"/>
      <c r="AL153" s="252"/>
      <c r="AM153" s="252"/>
      <c r="AN153" s="40" t="s">
        <v>255</v>
      </c>
      <c r="AO153" s="252"/>
      <c r="AP153" s="191"/>
      <c r="AQ153" s="305"/>
    </row>
    <row r="154" spans="1:43" x14ac:dyDescent="0.2">
      <c r="A154" s="270"/>
      <c r="B154" s="315"/>
      <c r="C154" s="200"/>
      <c r="D154" s="199"/>
      <c r="E154" s="344"/>
      <c r="F154" s="344"/>
      <c r="G154" s="344"/>
      <c r="H154" s="344"/>
      <c r="I154" s="344"/>
      <c r="J154" s="344"/>
      <c r="K154" s="344"/>
      <c r="L154" s="344"/>
      <c r="M154" s="344"/>
      <c r="N154" s="344"/>
      <c r="O154" s="344"/>
      <c r="P154" s="344"/>
      <c r="Q154" s="200"/>
      <c r="R154" s="199"/>
      <c r="S154" s="252" t="s">
        <v>82</v>
      </c>
      <c r="T154" s="252"/>
      <c r="U154" s="252"/>
      <c r="V154" s="252"/>
      <c r="W154" s="252"/>
      <c r="X154" s="252"/>
      <c r="Y154" s="252"/>
      <c r="Z154" s="252"/>
      <c r="AA154" s="40" t="s">
        <v>120</v>
      </c>
      <c r="AB154" s="252"/>
      <c r="AC154" s="151"/>
      <c r="AD154" s="200"/>
      <c r="AE154" s="199"/>
      <c r="AF154" s="252" t="s">
        <v>82</v>
      </c>
      <c r="AG154" s="252"/>
      <c r="AH154" s="252"/>
      <c r="AI154" s="252"/>
      <c r="AJ154" s="252"/>
      <c r="AK154" s="252"/>
      <c r="AL154" s="252"/>
      <c r="AM154" s="252"/>
      <c r="AN154" s="40" t="s">
        <v>120</v>
      </c>
      <c r="AO154" s="252"/>
      <c r="AP154" s="191"/>
      <c r="AQ154" s="305"/>
    </row>
    <row r="155" spans="1:43" x14ac:dyDescent="0.2">
      <c r="A155" s="270"/>
      <c r="B155" s="249"/>
      <c r="C155" s="200"/>
      <c r="D155" s="199"/>
      <c r="E155" s="344"/>
      <c r="F155" s="344"/>
      <c r="G155" s="344"/>
      <c r="H155" s="344"/>
      <c r="I155" s="344"/>
      <c r="J155" s="344"/>
      <c r="K155" s="344"/>
      <c r="L155" s="344"/>
      <c r="M155" s="344"/>
      <c r="N155" s="344"/>
      <c r="O155" s="344"/>
      <c r="P155" s="344"/>
      <c r="Q155" s="200"/>
      <c r="R155" s="199"/>
      <c r="S155" s="252"/>
      <c r="T155" s="252"/>
      <c r="U155" s="252"/>
      <c r="V155" s="252"/>
      <c r="W155" s="252"/>
      <c r="X155" s="252"/>
      <c r="Y155" s="252"/>
      <c r="Z155" s="252"/>
      <c r="AA155" s="40" t="s">
        <v>82</v>
      </c>
      <c r="AB155" s="252"/>
      <c r="AC155" s="151"/>
      <c r="AD155" s="200"/>
      <c r="AE155" s="199"/>
      <c r="AF155" s="252"/>
      <c r="AG155" s="252"/>
      <c r="AH155" s="252"/>
      <c r="AI155" s="252"/>
      <c r="AJ155" s="252"/>
      <c r="AK155" s="252"/>
      <c r="AL155" s="252"/>
      <c r="AM155" s="252"/>
      <c r="AN155" s="40" t="s">
        <v>82</v>
      </c>
      <c r="AO155" s="252"/>
      <c r="AP155" s="191"/>
      <c r="AQ155" s="305"/>
    </row>
    <row r="156" spans="1:43" x14ac:dyDescent="0.2">
      <c r="A156" s="270"/>
      <c r="B156" s="249"/>
      <c r="C156" s="200"/>
      <c r="D156" s="199"/>
      <c r="E156" s="344"/>
      <c r="F156" s="344"/>
      <c r="G156" s="344"/>
      <c r="H156" s="344"/>
      <c r="I156" s="344"/>
      <c r="J156" s="344"/>
      <c r="K156" s="344"/>
      <c r="L156" s="344"/>
      <c r="M156" s="344"/>
      <c r="N156" s="344"/>
      <c r="O156" s="344"/>
      <c r="P156" s="344"/>
      <c r="Q156" s="200"/>
      <c r="R156" s="199"/>
      <c r="S156" s="252"/>
      <c r="T156" s="252"/>
      <c r="U156" s="252"/>
      <c r="V156" s="252"/>
      <c r="W156" s="252"/>
      <c r="X156" s="252"/>
      <c r="Y156" s="252"/>
      <c r="Z156" s="252"/>
      <c r="AA156" s="252"/>
      <c r="AB156" s="252"/>
      <c r="AC156" s="252"/>
      <c r="AD156" s="200"/>
      <c r="AE156" s="199"/>
      <c r="AF156" s="252"/>
      <c r="AG156" s="252"/>
      <c r="AH156" s="252"/>
      <c r="AI156" s="252"/>
      <c r="AJ156" s="252"/>
      <c r="AK156" s="252"/>
      <c r="AL156" s="252"/>
      <c r="AM156" s="252"/>
      <c r="AN156" s="252"/>
      <c r="AO156" s="252"/>
      <c r="AP156" s="252"/>
      <c r="AQ156" s="305"/>
    </row>
    <row r="157" spans="1:43" x14ac:dyDescent="0.2">
      <c r="A157" s="270"/>
      <c r="B157" s="249"/>
      <c r="C157" s="200"/>
      <c r="D157" s="199"/>
      <c r="E157" s="344"/>
      <c r="F157" s="344"/>
      <c r="G157" s="344"/>
      <c r="H157" s="344"/>
      <c r="I157" s="344"/>
      <c r="J157" s="344"/>
      <c r="K157" s="344"/>
      <c r="L157" s="344"/>
      <c r="M157" s="344"/>
      <c r="N157" s="344"/>
      <c r="O157" s="344"/>
      <c r="P157" s="344"/>
      <c r="Q157" s="200"/>
      <c r="R157" s="199"/>
      <c r="S157" s="252"/>
      <c r="T157" s="252"/>
      <c r="U157" s="252"/>
      <c r="V157" s="252"/>
      <c r="W157" s="252"/>
      <c r="X157" s="252"/>
      <c r="Y157" s="252"/>
      <c r="Z157" s="252"/>
      <c r="AA157" s="40" t="s">
        <v>379</v>
      </c>
      <c r="AB157" s="252"/>
      <c r="AC157" s="252"/>
      <c r="AD157" s="200"/>
      <c r="AE157" s="199"/>
      <c r="AF157" s="252"/>
      <c r="AG157" s="252"/>
      <c r="AH157" s="252"/>
      <c r="AI157" s="252"/>
      <c r="AJ157" s="252"/>
      <c r="AK157" s="252"/>
      <c r="AL157" s="252"/>
      <c r="AM157" s="252"/>
      <c r="AN157" s="40" t="s">
        <v>379</v>
      </c>
      <c r="AO157" s="252"/>
      <c r="AP157" s="252"/>
      <c r="AQ157" s="305"/>
    </row>
    <row r="158" spans="1:43" ht="6" customHeight="1" thickBot="1" x14ac:dyDescent="0.25">
      <c r="A158" s="271"/>
      <c r="B158" s="272"/>
      <c r="C158" s="204"/>
      <c r="D158" s="202"/>
      <c r="E158" s="203"/>
      <c r="F158" s="203"/>
      <c r="G158" s="203"/>
      <c r="H158" s="203"/>
      <c r="I158" s="203"/>
      <c r="J158" s="203"/>
      <c r="K158" s="203"/>
      <c r="L158" s="203"/>
      <c r="M158" s="203"/>
      <c r="N158" s="203"/>
      <c r="O158" s="203"/>
      <c r="P158" s="203"/>
      <c r="Q158" s="204"/>
      <c r="R158" s="202"/>
      <c r="S158" s="203"/>
      <c r="T158" s="203"/>
      <c r="U158" s="203"/>
      <c r="V158" s="203"/>
      <c r="W158" s="203"/>
      <c r="X158" s="203"/>
      <c r="Y158" s="203"/>
      <c r="Z158" s="203"/>
      <c r="AA158" s="203"/>
      <c r="AB158" s="203"/>
      <c r="AC158" s="203"/>
      <c r="AD158" s="204"/>
      <c r="AE158" s="202"/>
      <c r="AF158" s="203"/>
      <c r="AG158" s="203"/>
      <c r="AH158" s="203"/>
      <c r="AI158" s="203"/>
      <c r="AJ158" s="203"/>
      <c r="AK158" s="203"/>
      <c r="AL158" s="203"/>
      <c r="AM158" s="203"/>
      <c r="AN158" s="203"/>
      <c r="AO158" s="203"/>
      <c r="AP158" s="203"/>
      <c r="AQ158" s="306"/>
    </row>
    <row r="159" spans="1:43" ht="6" customHeight="1" x14ac:dyDescent="0.2">
      <c r="A159" s="196"/>
      <c r="B159" s="269"/>
      <c r="C159" s="198"/>
      <c r="D159" s="196"/>
      <c r="E159" s="197"/>
      <c r="F159" s="197"/>
      <c r="G159" s="197"/>
      <c r="H159" s="197"/>
      <c r="I159" s="197"/>
      <c r="J159" s="197"/>
      <c r="K159" s="197"/>
      <c r="L159" s="197"/>
      <c r="M159" s="197"/>
      <c r="N159" s="197"/>
      <c r="O159" s="197"/>
      <c r="P159" s="197"/>
      <c r="Q159" s="198"/>
      <c r="R159" s="196"/>
      <c r="S159" s="197"/>
      <c r="T159" s="197"/>
      <c r="U159" s="197"/>
      <c r="V159" s="197"/>
      <c r="W159" s="197"/>
      <c r="X159" s="197"/>
      <c r="Y159" s="197"/>
      <c r="Z159" s="197"/>
      <c r="AA159" s="197"/>
      <c r="AB159" s="197"/>
      <c r="AC159" s="197"/>
      <c r="AD159" s="198"/>
      <c r="AE159" s="196"/>
      <c r="AF159" s="197"/>
      <c r="AG159" s="197"/>
      <c r="AH159" s="197"/>
      <c r="AI159" s="197"/>
      <c r="AJ159" s="197"/>
      <c r="AK159" s="197"/>
      <c r="AL159" s="197"/>
      <c r="AM159" s="197"/>
      <c r="AN159" s="197"/>
      <c r="AO159" s="197"/>
      <c r="AP159" s="197"/>
      <c r="AQ159" s="198"/>
    </row>
    <row r="160" spans="1:43" x14ac:dyDescent="0.2">
      <c r="A160" s="199"/>
      <c r="B160" s="249">
        <v>415</v>
      </c>
      <c r="C160" s="200"/>
      <c r="D160" s="199"/>
      <c r="E160" s="367" t="str">
        <f ca="1">VLOOKUP(INDIRECT(ADDRESS(ROW(),COLUMN()-3)),Language_Translations,MATCH(Language_Selected,Language_Options,0),FALSE)</f>
        <v>How long after the fever started did (NAME) first take an artemisinin combination therapy?</v>
      </c>
      <c r="F160" s="367"/>
      <c r="G160" s="367"/>
      <c r="H160" s="367"/>
      <c r="I160" s="367"/>
      <c r="J160" s="367"/>
      <c r="K160" s="367"/>
      <c r="L160" s="367"/>
      <c r="M160" s="367"/>
      <c r="N160" s="367"/>
      <c r="O160" s="367"/>
      <c r="P160" s="367"/>
      <c r="Q160" s="205"/>
      <c r="R160" s="199"/>
      <c r="S160" s="252" t="s">
        <v>256</v>
      </c>
      <c r="T160" s="252"/>
      <c r="U160" s="252"/>
      <c r="V160" s="252"/>
      <c r="W160" s="206" t="s">
        <v>7</v>
      </c>
      <c r="X160" s="206"/>
      <c r="Y160" s="206"/>
      <c r="Z160" s="206"/>
      <c r="AA160" s="206"/>
      <c r="AB160" s="206"/>
      <c r="AC160" s="207" t="s">
        <v>217</v>
      </c>
      <c r="AD160" s="200"/>
      <c r="AE160" s="199"/>
      <c r="AF160" s="252" t="s">
        <v>256</v>
      </c>
      <c r="AG160" s="252"/>
      <c r="AH160" s="252"/>
      <c r="AI160" s="252"/>
      <c r="AJ160" s="206" t="s">
        <v>7</v>
      </c>
      <c r="AK160" s="206"/>
      <c r="AL160" s="206"/>
      <c r="AM160" s="206"/>
      <c r="AN160" s="206"/>
      <c r="AO160" s="206"/>
      <c r="AP160" s="207" t="s">
        <v>217</v>
      </c>
      <c r="AQ160" s="200"/>
    </row>
    <row r="161" spans="1:43" x14ac:dyDescent="0.2">
      <c r="A161" s="199"/>
      <c r="B161" s="315"/>
      <c r="C161" s="200"/>
      <c r="D161" s="199"/>
      <c r="E161" s="367"/>
      <c r="F161" s="367"/>
      <c r="G161" s="367"/>
      <c r="H161" s="367"/>
      <c r="I161" s="367"/>
      <c r="J161" s="367"/>
      <c r="K161" s="367"/>
      <c r="L161" s="367"/>
      <c r="M161" s="367"/>
      <c r="N161" s="367"/>
      <c r="O161" s="367"/>
      <c r="P161" s="367"/>
      <c r="Q161" s="205"/>
      <c r="R161" s="199"/>
      <c r="S161" s="252" t="s">
        <v>257</v>
      </c>
      <c r="T161" s="252"/>
      <c r="U161" s="252"/>
      <c r="V161" s="252"/>
      <c r="W161" s="206" t="s">
        <v>7</v>
      </c>
      <c r="X161" s="206"/>
      <c r="Y161" s="206"/>
      <c r="Z161" s="206"/>
      <c r="AA161" s="206"/>
      <c r="AB161" s="206"/>
      <c r="AC161" s="207" t="s">
        <v>63</v>
      </c>
      <c r="AD161" s="200"/>
      <c r="AE161" s="199"/>
      <c r="AF161" s="252" t="s">
        <v>257</v>
      </c>
      <c r="AG161" s="252"/>
      <c r="AH161" s="252"/>
      <c r="AI161" s="252"/>
      <c r="AJ161" s="206" t="s">
        <v>7</v>
      </c>
      <c r="AK161" s="206"/>
      <c r="AL161" s="206"/>
      <c r="AM161" s="206"/>
      <c r="AN161" s="206"/>
      <c r="AO161" s="206"/>
      <c r="AP161" s="207" t="s">
        <v>63</v>
      </c>
      <c r="AQ161" s="200"/>
    </row>
    <row r="162" spans="1:43" x14ac:dyDescent="0.2">
      <c r="A162" s="199"/>
      <c r="B162" s="249"/>
      <c r="C162" s="200"/>
      <c r="D162" s="199"/>
      <c r="E162" s="367"/>
      <c r="F162" s="367"/>
      <c r="G162" s="367"/>
      <c r="H162" s="367"/>
      <c r="I162" s="367"/>
      <c r="J162" s="367"/>
      <c r="K162" s="367"/>
      <c r="L162" s="367"/>
      <c r="M162" s="367"/>
      <c r="N162" s="367"/>
      <c r="O162" s="367"/>
      <c r="P162" s="367"/>
      <c r="Q162" s="205"/>
      <c r="R162" s="199"/>
      <c r="S162" s="252" t="s">
        <v>267</v>
      </c>
      <c r="T162" s="252"/>
      <c r="U162" s="252"/>
      <c r="V162" s="252"/>
      <c r="W162" s="252"/>
      <c r="X162" s="252"/>
      <c r="Y162" s="252"/>
      <c r="Z162" s="252"/>
      <c r="AA162" s="252"/>
      <c r="AB162" s="252"/>
      <c r="AC162" s="151"/>
      <c r="AD162" s="200"/>
      <c r="AE162" s="199"/>
      <c r="AF162" s="252" t="s">
        <v>267</v>
      </c>
      <c r="AG162" s="252"/>
      <c r="AH162" s="252"/>
      <c r="AI162" s="252"/>
      <c r="AJ162" s="252"/>
      <c r="AK162" s="252"/>
      <c r="AL162" s="252"/>
      <c r="AM162" s="252"/>
      <c r="AN162" s="252"/>
      <c r="AO162" s="252"/>
      <c r="AP162" s="151"/>
      <c r="AQ162" s="200"/>
    </row>
    <row r="163" spans="1:43" x14ac:dyDescent="0.2">
      <c r="A163" s="199"/>
      <c r="B163" s="249"/>
      <c r="C163" s="200"/>
      <c r="D163" s="199"/>
      <c r="E163" s="367"/>
      <c r="F163" s="367"/>
      <c r="G163" s="367"/>
      <c r="H163" s="367"/>
      <c r="I163" s="367"/>
      <c r="J163" s="367"/>
      <c r="K163" s="367"/>
      <c r="L163" s="367"/>
      <c r="M163" s="367"/>
      <c r="N163" s="367"/>
      <c r="O163" s="367"/>
      <c r="P163" s="367"/>
      <c r="Q163" s="205"/>
      <c r="R163" s="199"/>
      <c r="T163" s="151" t="s">
        <v>258</v>
      </c>
      <c r="W163" s="154" t="s">
        <v>7</v>
      </c>
      <c r="X163" s="154"/>
      <c r="Y163" s="154"/>
      <c r="Z163" s="154"/>
      <c r="AA163" s="154"/>
      <c r="AB163" s="154"/>
      <c r="AC163" s="207" t="s">
        <v>65</v>
      </c>
      <c r="AD163" s="200"/>
      <c r="AE163" s="199"/>
      <c r="AG163" s="151" t="s">
        <v>258</v>
      </c>
      <c r="AJ163" s="154" t="s">
        <v>7</v>
      </c>
      <c r="AK163" s="154"/>
      <c r="AL163" s="154"/>
      <c r="AM163" s="154"/>
      <c r="AN163" s="154"/>
      <c r="AO163" s="154"/>
      <c r="AP163" s="207" t="s">
        <v>65</v>
      </c>
      <c r="AQ163" s="200"/>
    </row>
    <row r="164" spans="1:43" x14ac:dyDescent="0.2">
      <c r="A164" s="199"/>
      <c r="B164" s="249"/>
      <c r="C164" s="200"/>
      <c r="D164" s="199"/>
      <c r="E164" s="367"/>
      <c r="F164" s="367"/>
      <c r="G164" s="367"/>
      <c r="H164" s="367"/>
      <c r="I164" s="367"/>
      <c r="J164" s="367"/>
      <c r="K164" s="367"/>
      <c r="L164" s="367"/>
      <c r="M164" s="367"/>
      <c r="N164" s="367"/>
      <c r="O164" s="367"/>
      <c r="P164" s="367"/>
      <c r="Q164" s="205"/>
      <c r="R164" s="199"/>
      <c r="S164" s="252" t="s">
        <v>268</v>
      </c>
      <c r="T164" s="252"/>
      <c r="U164" s="252"/>
      <c r="V164" s="252"/>
      <c r="W164" s="252"/>
      <c r="X164" s="252"/>
      <c r="Y164" s="252"/>
      <c r="Z164" s="252"/>
      <c r="AA164" s="252"/>
      <c r="AB164" s="252"/>
      <c r="AC164" s="151"/>
      <c r="AD164" s="200"/>
      <c r="AE164" s="199"/>
      <c r="AF164" s="252" t="s">
        <v>268</v>
      </c>
      <c r="AG164" s="252"/>
      <c r="AH164" s="252"/>
      <c r="AI164" s="252"/>
      <c r="AJ164" s="252"/>
      <c r="AK164" s="252"/>
      <c r="AL164" s="252"/>
      <c r="AM164" s="252"/>
      <c r="AN164" s="252"/>
      <c r="AO164" s="252"/>
      <c r="AP164" s="151"/>
      <c r="AQ164" s="200"/>
    </row>
    <row r="165" spans="1:43" x14ac:dyDescent="0.2">
      <c r="A165" s="199"/>
      <c r="B165" s="249"/>
      <c r="C165" s="200"/>
      <c r="D165" s="199"/>
      <c r="E165" s="367"/>
      <c r="F165" s="367"/>
      <c r="G165" s="367"/>
      <c r="H165" s="367"/>
      <c r="I165" s="367"/>
      <c r="J165" s="367"/>
      <c r="K165" s="367"/>
      <c r="L165" s="367"/>
      <c r="M165" s="367"/>
      <c r="N165" s="367"/>
      <c r="O165" s="367"/>
      <c r="P165" s="367"/>
      <c r="Q165" s="205"/>
      <c r="R165" s="199"/>
      <c r="T165" s="151" t="s">
        <v>269</v>
      </c>
      <c r="X165" s="154"/>
      <c r="Y165" s="154" t="s">
        <v>7</v>
      </c>
      <c r="Z165" s="154"/>
      <c r="AA165" s="154"/>
      <c r="AB165" s="154"/>
      <c r="AC165" s="207" t="s">
        <v>70</v>
      </c>
      <c r="AD165" s="200"/>
      <c r="AE165" s="199"/>
      <c r="AG165" s="151" t="s">
        <v>269</v>
      </c>
      <c r="AK165" s="154"/>
      <c r="AL165" s="154" t="s">
        <v>7</v>
      </c>
      <c r="AM165" s="154"/>
      <c r="AN165" s="154"/>
      <c r="AO165" s="154"/>
      <c r="AP165" s="207" t="s">
        <v>70</v>
      </c>
      <c r="AQ165" s="200"/>
    </row>
    <row r="166" spans="1:43" x14ac:dyDescent="0.2">
      <c r="A166" s="199"/>
      <c r="B166" s="249"/>
      <c r="C166" s="200"/>
      <c r="D166" s="199"/>
      <c r="E166" s="367"/>
      <c r="F166" s="367"/>
      <c r="G166" s="367"/>
      <c r="H166" s="367"/>
      <c r="I166" s="367"/>
      <c r="J166" s="367"/>
      <c r="K166" s="367"/>
      <c r="L166" s="367"/>
      <c r="M166" s="367"/>
      <c r="N166" s="367"/>
      <c r="O166" s="367"/>
      <c r="P166" s="367"/>
      <c r="Q166" s="205"/>
      <c r="R166" s="199"/>
      <c r="S166" s="252" t="s">
        <v>93</v>
      </c>
      <c r="T166" s="252"/>
      <c r="U166" s="252"/>
      <c r="V166" s="252"/>
      <c r="W166" s="252"/>
      <c r="X166" s="206" t="s">
        <v>7</v>
      </c>
      <c r="Y166" s="206"/>
      <c r="Z166" s="206"/>
      <c r="AA166" s="206"/>
      <c r="AB166" s="206"/>
      <c r="AC166" s="207" t="s">
        <v>130</v>
      </c>
      <c r="AD166" s="200"/>
      <c r="AE166" s="199"/>
      <c r="AF166" s="252" t="s">
        <v>93</v>
      </c>
      <c r="AG166" s="252"/>
      <c r="AH166" s="252"/>
      <c r="AI166" s="252"/>
      <c r="AJ166" s="252"/>
      <c r="AK166" s="206" t="s">
        <v>7</v>
      </c>
      <c r="AL166" s="206"/>
      <c r="AM166" s="206"/>
      <c r="AN166" s="206"/>
      <c r="AO166" s="206"/>
      <c r="AP166" s="207" t="s">
        <v>130</v>
      </c>
      <c r="AQ166" s="200"/>
    </row>
    <row r="167" spans="1:43" ht="6" customHeight="1" thickBot="1" x14ac:dyDescent="0.25">
      <c r="A167" s="202"/>
      <c r="B167" s="272"/>
      <c r="C167" s="204"/>
      <c r="D167" s="202"/>
      <c r="E167" s="203"/>
      <c r="F167" s="203"/>
      <c r="G167" s="203"/>
      <c r="H167" s="203"/>
      <c r="I167" s="203"/>
      <c r="J167" s="203"/>
      <c r="K167" s="203"/>
      <c r="L167" s="203"/>
      <c r="M167" s="203"/>
      <c r="N167" s="203"/>
      <c r="O167" s="203"/>
      <c r="P167" s="203"/>
      <c r="Q167" s="204"/>
      <c r="R167" s="202"/>
      <c r="S167" s="203"/>
      <c r="T167" s="203"/>
      <c r="U167" s="203"/>
      <c r="V167" s="203"/>
      <c r="W167" s="203"/>
      <c r="X167" s="203"/>
      <c r="Y167" s="203"/>
      <c r="Z167" s="203"/>
      <c r="AA167" s="203"/>
      <c r="AB167" s="203"/>
      <c r="AC167" s="203"/>
      <c r="AD167" s="204"/>
      <c r="AE167" s="202"/>
      <c r="AF167" s="203"/>
      <c r="AG167" s="203"/>
      <c r="AH167" s="203"/>
      <c r="AI167" s="203"/>
      <c r="AJ167" s="203"/>
      <c r="AK167" s="203"/>
      <c r="AL167" s="203"/>
      <c r="AM167" s="203"/>
      <c r="AN167" s="203"/>
      <c r="AO167" s="203"/>
      <c r="AP167" s="203"/>
      <c r="AQ167" s="204"/>
    </row>
    <row r="168" spans="1:43" ht="6" customHeight="1" x14ac:dyDescent="0.2">
      <c r="A168" s="268"/>
      <c r="B168" s="269"/>
      <c r="C168" s="198"/>
      <c r="D168" s="196"/>
      <c r="E168" s="197"/>
      <c r="F168" s="197"/>
      <c r="G168" s="197"/>
      <c r="H168" s="197"/>
      <c r="I168" s="197"/>
      <c r="J168" s="197"/>
      <c r="K168" s="197"/>
      <c r="L168" s="197"/>
      <c r="M168" s="197"/>
      <c r="N168" s="197"/>
      <c r="O168" s="197"/>
      <c r="P168" s="197"/>
      <c r="Q168" s="198"/>
      <c r="R168" s="196"/>
      <c r="S168" s="197"/>
      <c r="T168" s="197"/>
      <c r="U168" s="197"/>
      <c r="V168" s="197"/>
      <c r="W168" s="197"/>
      <c r="X168" s="197"/>
      <c r="Y168" s="197"/>
      <c r="Z168" s="197"/>
      <c r="AA168" s="197"/>
      <c r="AB168" s="197"/>
      <c r="AC168" s="197"/>
      <c r="AD168" s="198"/>
      <c r="AE168" s="196"/>
      <c r="AF168" s="197"/>
      <c r="AG168" s="197"/>
      <c r="AH168" s="197"/>
      <c r="AI168" s="197"/>
      <c r="AJ168" s="197"/>
      <c r="AK168" s="197"/>
      <c r="AL168" s="197"/>
      <c r="AM168" s="197"/>
      <c r="AN168" s="197"/>
      <c r="AO168" s="197"/>
      <c r="AP168" s="197"/>
      <c r="AQ168" s="304"/>
    </row>
    <row r="169" spans="1:43" x14ac:dyDescent="0.2">
      <c r="A169" s="270"/>
      <c r="B169" s="249">
        <v>416</v>
      </c>
      <c r="C169" s="200"/>
      <c r="D169" s="199"/>
      <c r="E169" s="344" t="s">
        <v>373</v>
      </c>
      <c r="F169" s="344"/>
      <c r="G169" s="344"/>
      <c r="H169" s="344"/>
      <c r="I169" s="344"/>
      <c r="J169" s="344"/>
      <c r="K169" s="344"/>
      <c r="L169" s="344"/>
      <c r="M169" s="344"/>
      <c r="N169" s="344"/>
      <c r="O169" s="344"/>
      <c r="P169" s="344"/>
      <c r="Q169" s="200"/>
      <c r="R169" s="199"/>
      <c r="S169" s="252" t="s">
        <v>259</v>
      </c>
      <c r="T169" s="252"/>
      <c r="U169" s="252"/>
      <c r="V169" s="252"/>
      <c r="W169" s="252"/>
      <c r="X169" s="252"/>
      <c r="Y169" s="252"/>
      <c r="Z169" s="252"/>
      <c r="AA169" s="40" t="s">
        <v>259</v>
      </c>
      <c r="AB169" s="252"/>
      <c r="AC169" s="151"/>
      <c r="AD169" s="200"/>
      <c r="AE169" s="199"/>
      <c r="AF169" s="252" t="s">
        <v>259</v>
      </c>
      <c r="AG169" s="252"/>
      <c r="AH169" s="252"/>
      <c r="AI169" s="252"/>
      <c r="AJ169" s="252"/>
      <c r="AK169" s="252"/>
      <c r="AL169" s="252"/>
      <c r="AM169" s="252"/>
      <c r="AN169" s="40" t="s">
        <v>259</v>
      </c>
      <c r="AO169" s="252"/>
      <c r="AP169" s="191"/>
      <c r="AQ169" s="305"/>
    </row>
    <row r="170" spans="1:43" x14ac:dyDescent="0.2">
      <c r="A170" s="270"/>
      <c r="B170" s="315"/>
      <c r="C170" s="200"/>
      <c r="D170" s="199"/>
      <c r="E170" s="344"/>
      <c r="F170" s="344"/>
      <c r="G170" s="344"/>
      <c r="H170" s="344"/>
      <c r="I170" s="344"/>
      <c r="J170" s="344"/>
      <c r="K170" s="344"/>
      <c r="L170" s="344"/>
      <c r="M170" s="344"/>
      <c r="N170" s="344"/>
      <c r="O170" s="344"/>
      <c r="P170" s="344"/>
      <c r="Q170" s="200"/>
      <c r="R170" s="199"/>
      <c r="S170" s="252" t="s">
        <v>82</v>
      </c>
      <c r="T170" s="252"/>
      <c r="U170" s="252"/>
      <c r="V170" s="252"/>
      <c r="W170" s="252"/>
      <c r="X170" s="252"/>
      <c r="Y170" s="252"/>
      <c r="Z170" s="252"/>
      <c r="AA170" s="40" t="s">
        <v>120</v>
      </c>
      <c r="AB170" s="252"/>
      <c r="AC170" s="151"/>
      <c r="AD170" s="200"/>
      <c r="AE170" s="199"/>
      <c r="AF170" s="252" t="s">
        <v>82</v>
      </c>
      <c r="AG170" s="252"/>
      <c r="AH170" s="252"/>
      <c r="AI170" s="252"/>
      <c r="AJ170" s="252"/>
      <c r="AK170" s="252"/>
      <c r="AL170" s="252"/>
      <c r="AM170" s="252"/>
      <c r="AN170" s="40" t="s">
        <v>120</v>
      </c>
      <c r="AO170" s="252"/>
      <c r="AP170" s="191"/>
      <c r="AQ170" s="305"/>
    </row>
    <row r="171" spans="1:43" x14ac:dyDescent="0.2">
      <c r="A171" s="270"/>
      <c r="B171" s="249"/>
      <c r="C171" s="200"/>
      <c r="D171" s="199"/>
      <c r="E171" s="344"/>
      <c r="F171" s="344"/>
      <c r="G171" s="344"/>
      <c r="H171" s="344"/>
      <c r="I171" s="344"/>
      <c r="J171" s="344"/>
      <c r="K171" s="344"/>
      <c r="L171" s="344"/>
      <c r="M171" s="344"/>
      <c r="N171" s="344"/>
      <c r="O171" s="344"/>
      <c r="P171" s="344"/>
      <c r="Q171" s="200"/>
      <c r="R171" s="199"/>
      <c r="S171" s="252"/>
      <c r="T171" s="252"/>
      <c r="U171" s="252"/>
      <c r="V171" s="252"/>
      <c r="W171" s="252"/>
      <c r="X171" s="252"/>
      <c r="Y171" s="252"/>
      <c r="Z171" s="252"/>
      <c r="AA171" s="40" t="s">
        <v>82</v>
      </c>
      <c r="AB171" s="252"/>
      <c r="AC171" s="151"/>
      <c r="AD171" s="200"/>
      <c r="AE171" s="199"/>
      <c r="AF171" s="252"/>
      <c r="AG171" s="252"/>
      <c r="AH171" s="252"/>
      <c r="AI171" s="252"/>
      <c r="AJ171" s="252"/>
      <c r="AK171" s="252"/>
      <c r="AL171" s="252"/>
      <c r="AM171" s="252"/>
      <c r="AN171" s="40" t="s">
        <v>82</v>
      </c>
      <c r="AO171" s="252"/>
      <c r="AP171" s="191"/>
      <c r="AQ171" s="305"/>
    </row>
    <row r="172" spans="1:43" x14ac:dyDescent="0.2">
      <c r="A172" s="270"/>
      <c r="B172" s="249"/>
      <c r="C172" s="200"/>
      <c r="D172" s="199"/>
      <c r="E172" s="344"/>
      <c r="F172" s="344"/>
      <c r="G172" s="344"/>
      <c r="H172" s="344"/>
      <c r="I172" s="344"/>
      <c r="J172" s="344"/>
      <c r="K172" s="344"/>
      <c r="L172" s="344"/>
      <c r="M172" s="344"/>
      <c r="N172" s="344"/>
      <c r="O172" s="344"/>
      <c r="P172" s="344"/>
      <c r="Q172" s="200"/>
      <c r="R172" s="199"/>
      <c r="S172" s="252"/>
      <c r="T172" s="252"/>
      <c r="U172" s="252"/>
      <c r="V172" s="252"/>
      <c r="W172" s="252"/>
      <c r="X172" s="252"/>
      <c r="Y172" s="252"/>
      <c r="Z172" s="252"/>
      <c r="AA172" s="252"/>
      <c r="AB172" s="252"/>
      <c r="AC172" s="252"/>
      <c r="AD172" s="200"/>
      <c r="AE172" s="199"/>
      <c r="AF172" s="252"/>
      <c r="AG172" s="252"/>
      <c r="AH172" s="252"/>
      <c r="AI172" s="252"/>
      <c r="AJ172" s="252"/>
      <c r="AK172" s="252"/>
      <c r="AL172" s="252"/>
      <c r="AM172" s="252"/>
      <c r="AN172" s="252"/>
      <c r="AO172" s="252"/>
      <c r="AP172" s="252"/>
      <c r="AQ172" s="305"/>
    </row>
    <row r="173" spans="1:43" x14ac:dyDescent="0.2">
      <c r="A173" s="270"/>
      <c r="B173" s="249"/>
      <c r="C173" s="200"/>
      <c r="D173" s="199"/>
      <c r="E173" s="344"/>
      <c r="F173" s="344"/>
      <c r="G173" s="344"/>
      <c r="H173" s="344"/>
      <c r="I173" s="344"/>
      <c r="J173" s="344"/>
      <c r="K173" s="344"/>
      <c r="L173" s="344"/>
      <c r="M173" s="344"/>
      <c r="N173" s="344"/>
      <c r="O173" s="344"/>
      <c r="P173" s="344"/>
      <c r="Q173" s="200"/>
      <c r="R173" s="199"/>
      <c r="S173" s="252"/>
      <c r="T173" s="252"/>
      <c r="U173" s="252"/>
      <c r="V173" s="252"/>
      <c r="W173" s="252"/>
      <c r="X173" s="252"/>
      <c r="Y173" s="252"/>
      <c r="Z173" s="252"/>
      <c r="AA173" s="40" t="s">
        <v>380</v>
      </c>
      <c r="AB173" s="252"/>
      <c r="AC173" s="252"/>
      <c r="AD173" s="200"/>
      <c r="AE173" s="199"/>
      <c r="AF173" s="252"/>
      <c r="AG173" s="252"/>
      <c r="AH173" s="252"/>
      <c r="AI173" s="252"/>
      <c r="AJ173" s="252"/>
      <c r="AK173" s="252"/>
      <c r="AL173" s="252"/>
      <c r="AM173" s="252"/>
      <c r="AN173" s="40" t="s">
        <v>380</v>
      </c>
      <c r="AO173" s="252"/>
      <c r="AP173" s="252"/>
      <c r="AQ173" s="305"/>
    </row>
    <row r="174" spans="1:43" ht="6" customHeight="1" thickBot="1" x14ac:dyDescent="0.25">
      <c r="A174" s="271"/>
      <c r="B174" s="272"/>
      <c r="C174" s="204"/>
      <c r="D174" s="202"/>
      <c r="E174" s="203"/>
      <c r="F174" s="203"/>
      <c r="G174" s="203"/>
      <c r="H174" s="203"/>
      <c r="I174" s="203"/>
      <c r="J174" s="203"/>
      <c r="K174" s="203"/>
      <c r="L174" s="203"/>
      <c r="M174" s="203"/>
      <c r="N174" s="203"/>
      <c r="O174" s="203"/>
      <c r="P174" s="203"/>
      <c r="Q174" s="204"/>
      <c r="R174" s="202"/>
      <c r="S174" s="203"/>
      <c r="T174" s="203"/>
      <c r="U174" s="203"/>
      <c r="V174" s="203"/>
      <c r="W174" s="203"/>
      <c r="X174" s="203"/>
      <c r="Y174" s="203"/>
      <c r="Z174" s="203"/>
      <c r="AA174" s="203"/>
      <c r="AB174" s="203"/>
      <c r="AC174" s="203"/>
      <c r="AD174" s="204"/>
      <c r="AE174" s="202"/>
      <c r="AF174" s="203"/>
      <c r="AG174" s="203"/>
      <c r="AH174" s="203"/>
      <c r="AI174" s="203"/>
      <c r="AJ174" s="203"/>
      <c r="AK174" s="203"/>
      <c r="AL174" s="203"/>
      <c r="AM174" s="203"/>
      <c r="AN174" s="203"/>
      <c r="AO174" s="203"/>
      <c r="AP174" s="203"/>
      <c r="AQ174" s="306"/>
    </row>
    <row r="175" spans="1:43" ht="6" customHeight="1" x14ac:dyDescent="0.2">
      <c r="A175" s="196"/>
      <c r="B175" s="269"/>
      <c r="C175" s="198"/>
      <c r="D175" s="196"/>
      <c r="E175" s="197"/>
      <c r="F175" s="197"/>
      <c r="G175" s="197"/>
      <c r="H175" s="197"/>
      <c r="I175" s="197"/>
      <c r="J175" s="197"/>
      <c r="K175" s="197"/>
      <c r="L175" s="197"/>
      <c r="M175" s="197"/>
      <c r="N175" s="197"/>
      <c r="O175" s="197"/>
      <c r="P175" s="197"/>
      <c r="Q175" s="198"/>
      <c r="R175" s="196"/>
      <c r="S175" s="197"/>
      <c r="T175" s="197"/>
      <c r="U175" s="197"/>
      <c r="V175" s="197"/>
      <c r="W175" s="197"/>
      <c r="X175" s="197"/>
      <c r="Y175" s="197"/>
      <c r="Z175" s="197"/>
      <c r="AA175" s="197"/>
      <c r="AB175" s="197"/>
      <c r="AC175" s="197"/>
      <c r="AD175" s="198"/>
      <c r="AE175" s="196"/>
      <c r="AF175" s="197"/>
      <c r="AG175" s="197"/>
      <c r="AH175" s="197"/>
      <c r="AI175" s="197"/>
      <c r="AJ175" s="197"/>
      <c r="AK175" s="197"/>
      <c r="AL175" s="197"/>
      <c r="AM175" s="197"/>
      <c r="AN175" s="197"/>
      <c r="AO175" s="197"/>
      <c r="AP175" s="197"/>
      <c r="AQ175" s="198"/>
    </row>
    <row r="176" spans="1:43" x14ac:dyDescent="0.2">
      <c r="A176" s="199"/>
      <c r="B176" s="249">
        <v>417</v>
      </c>
      <c r="C176" s="200"/>
      <c r="D176" s="199"/>
      <c r="E176" s="367" t="str">
        <f ca="1">VLOOKUP(INDIRECT(ADDRESS(ROW(),COLUMN()-3)),Language_Translations,MATCH(Language_Selected,Language_Options,0),FALSE)</f>
        <v>How long after the fever started did (NAME) first take SP/Fansidar?</v>
      </c>
      <c r="F176" s="367"/>
      <c r="G176" s="367"/>
      <c r="H176" s="367"/>
      <c r="I176" s="367"/>
      <c r="J176" s="367"/>
      <c r="K176" s="367"/>
      <c r="L176" s="367"/>
      <c r="M176" s="367"/>
      <c r="N176" s="367"/>
      <c r="O176" s="367"/>
      <c r="P176" s="367"/>
      <c r="Q176" s="205"/>
      <c r="R176" s="199"/>
      <c r="S176" s="252" t="s">
        <v>256</v>
      </c>
      <c r="T176" s="252"/>
      <c r="U176" s="252"/>
      <c r="V176" s="252"/>
      <c r="W176" s="206" t="s">
        <v>7</v>
      </c>
      <c r="X176" s="206"/>
      <c r="Y176" s="206"/>
      <c r="Z176" s="206"/>
      <c r="AA176" s="206"/>
      <c r="AB176" s="206"/>
      <c r="AC176" s="207" t="s">
        <v>217</v>
      </c>
      <c r="AD176" s="200"/>
      <c r="AE176" s="199"/>
      <c r="AF176" s="252" t="s">
        <v>256</v>
      </c>
      <c r="AG176" s="252"/>
      <c r="AH176" s="252"/>
      <c r="AI176" s="252"/>
      <c r="AJ176" s="206" t="s">
        <v>7</v>
      </c>
      <c r="AK176" s="206"/>
      <c r="AL176" s="206"/>
      <c r="AM176" s="206"/>
      <c r="AN176" s="206"/>
      <c r="AO176" s="206"/>
      <c r="AP176" s="207" t="s">
        <v>217</v>
      </c>
      <c r="AQ176" s="200"/>
    </row>
    <row r="177" spans="1:43" x14ac:dyDescent="0.2">
      <c r="A177" s="199"/>
      <c r="B177" s="315"/>
      <c r="C177" s="200"/>
      <c r="D177" s="199"/>
      <c r="E177" s="367"/>
      <c r="F177" s="367"/>
      <c r="G177" s="367"/>
      <c r="H177" s="367"/>
      <c r="I177" s="367"/>
      <c r="J177" s="367"/>
      <c r="K177" s="367"/>
      <c r="L177" s="367"/>
      <c r="M177" s="367"/>
      <c r="N177" s="367"/>
      <c r="O177" s="367"/>
      <c r="P177" s="367"/>
      <c r="Q177" s="205"/>
      <c r="R177" s="199"/>
      <c r="S177" s="252" t="s">
        <v>257</v>
      </c>
      <c r="T177" s="252"/>
      <c r="U177" s="252"/>
      <c r="V177" s="252"/>
      <c r="W177" s="206" t="s">
        <v>7</v>
      </c>
      <c r="X177" s="206"/>
      <c r="Y177" s="206"/>
      <c r="Z177" s="206"/>
      <c r="AA177" s="206"/>
      <c r="AB177" s="206"/>
      <c r="AC177" s="207" t="s">
        <v>63</v>
      </c>
      <c r="AD177" s="200"/>
      <c r="AE177" s="199"/>
      <c r="AF177" s="252" t="s">
        <v>257</v>
      </c>
      <c r="AG177" s="252"/>
      <c r="AH177" s="252"/>
      <c r="AI177" s="252"/>
      <c r="AJ177" s="206" t="s">
        <v>7</v>
      </c>
      <c r="AK177" s="206"/>
      <c r="AL177" s="206"/>
      <c r="AM177" s="206"/>
      <c r="AN177" s="206"/>
      <c r="AO177" s="206"/>
      <c r="AP177" s="207" t="s">
        <v>63</v>
      </c>
      <c r="AQ177" s="200"/>
    </row>
    <row r="178" spans="1:43" x14ac:dyDescent="0.2">
      <c r="A178" s="199"/>
      <c r="B178" s="249"/>
      <c r="C178" s="200"/>
      <c r="D178" s="199"/>
      <c r="E178" s="367"/>
      <c r="F178" s="367"/>
      <c r="G178" s="367"/>
      <c r="H178" s="367"/>
      <c r="I178" s="367"/>
      <c r="J178" s="367"/>
      <c r="K178" s="367"/>
      <c r="L178" s="367"/>
      <c r="M178" s="367"/>
      <c r="N178" s="367"/>
      <c r="O178" s="367"/>
      <c r="P178" s="367"/>
      <c r="Q178" s="205"/>
      <c r="R178" s="199"/>
      <c r="S178" s="252" t="s">
        <v>267</v>
      </c>
      <c r="T178" s="252"/>
      <c r="U178" s="252"/>
      <c r="V178" s="252"/>
      <c r="W178" s="252"/>
      <c r="X178" s="252"/>
      <c r="Y178" s="252"/>
      <c r="Z178" s="252"/>
      <c r="AA178" s="252"/>
      <c r="AB178" s="252"/>
      <c r="AC178" s="151"/>
      <c r="AD178" s="200"/>
      <c r="AE178" s="199"/>
      <c r="AF178" s="252" t="s">
        <v>267</v>
      </c>
      <c r="AG178" s="252"/>
      <c r="AH178" s="252"/>
      <c r="AI178" s="252"/>
      <c r="AJ178" s="252"/>
      <c r="AK178" s="252"/>
      <c r="AL178" s="252"/>
      <c r="AM178" s="252"/>
      <c r="AN178" s="252"/>
      <c r="AO178" s="252"/>
      <c r="AP178" s="151"/>
      <c r="AQ178" s="200"/>
    </row>
    <row r="179" spans="1:43" x14ac:dyDescent="0.2">
      <c r="A179" s="199"/>
      <c r="B179" s="249"/>
      <c r="C179" s="200"/>
      <c r="D179" s="199"/>
      <c r="E179" s="367"/>
      <c r="F179" s="367"/>
      <c r="G179" s="367"/>
      <c r="H179" s="367"/>
      <c r="I179" s="367"/>
      <c r="J179" s="367"/>
      <c r="K179" s="367"/>
      <c r="L179" s="367"/>
      <c r="M179" s="367"/>
      <c r="N179" s="367"/>
      <c r="O179" s="367"/>
      <c r="P179" s="367"/>
      <c r="Q179" s="205"/>
      <c r="R179" s="199"/>
      <c r="T179" s="151" t="s">
        <v>258</v>
      </c>
      <c r="W179" s="154" t="s">
        <v>7</v>
      </c>
      <c r="X179" s="154"/>
      <c r="Y179" s="154"/>
      <c r="Z179" s="154"/>
      <c r="AA179" s="154"/>
      <c r="AB179" s="154"/>
      <c r="AC179" s="207" t="s">
        <v>65</v>
      </c>
      <c r="AD179" s="200"/>
      <c r="AE179" s="199"/>
      <c r="AG179" s="151" t="s">
        <v>258</v>
      </c>
      <c r="AJ179" s="154" t="s">
        <v>7</v>
      </c>
      <c r="AK179" s="154"/>
      <c r="AL179" s="154"/>
      <c r="AM179" s="154"/>
      <c r="AN179" s="154"/>
      <c r="AO179" s="154"/>
      <c r="AP179" s="207" t="s">
        <v>65</v>
      </c>
      <c r="AQ179" s="200"/>
    </row>
    <row r="180" spans="1:43" x14ac:dyDescent="0.2">
      <c r="A180" s="199"/>
      <c r="B180" s="249"/>
      <c r="C180" s="200"/>
      <c r="D180" s="199"/>
      <c r="E180" s="367"/>
      <c r="F180" s="367"/>
      <c r="G180" s="367"/>
      <c r="H180" s="367"/>
      <c r="I180" s="367"/>
      <c r="J180" s="367"/>
      <c r="K180" s="367"/>
      <c r="L180" s="367"/>
      <c r="M180" s="367"/>
      <c r="N180" s="367"/>
      <c r="O180" s="367"/>
      <c r="P180" s="367"/>
      <c r="Q180" s="205"/>
      <c r="R180" s="199"/>
      <c r="S180" s="252" t="s">
        <v>268</v>
      </c>
      <c r="T180" s="252"/>
      <c r="U180" s="252"/>
      <c r="V180" s="252"/>
      <c r="W180" s="252"/>
      <c r="X180" s="252"/>
      <c r="Y180" s="252"/>
      <c r="Z180" s="252"/>
      <c r="AA180" s="252"/>
      <c r="AB180" s="252"/>
      <c r="AC180" s="151"/>
      <c r="AD180" s="200"/>
      <c r="AE180" s="199"/>
      <c r="AF180" s="252" t="s">
        <v>268</v>
      </c>
      <c r="AG180" s="252"/>
      <c r="AH180" s="252"/>
      <c r="AI180" s="252"/>
      <c r="AJ180" s="252"/>
      <c r="AK180" s="252"/>
      <c r="AL180" s="252"/>
      <c r="AM180" s="252"/>
      <c r="AN180" s="252"/>
      <c r="AO180" s="252"/>
      <c r="AP180" s="151"/>
      <c r="AQ180" s="200"/>
    </row>
    <row r="181" spans="1:43" x14ac:dyDescent="0.2">
      <c r="A181" s="199"/>
      <c r="B181" s="249"/>
      <c r="C181" s="200"/>
      <c r="D181" s="199"/>
      <c r="E181" s="367"/>
      <c r="F181" s="367"/>
      <c r="G181" s="367"/>
      <c r="H181" s="367"/>
      <c r="I181" s="367"/>
      <c r="J181" s="367"/>
      <c r="K181" s="367"/>
      <c r="L181" s="367"/>
      <c r="M181" s="367"/>
      <c r="N181" s="367"/>
      <c r="O181" s="367"/>
      <c r="P181" s="367"/>
      <c r="Q181" s="205"/>
      <c r="R181" s="199"/>
      <c r="T181" s="151" t="s">
        <v>269</v>
      </c>
      <c r="X181" s="154"/>
      <c r="Y181" s="154" t="s">
        <v>7</v>
      </c>
      <c r="Z181" s="154"/>
      <c r="AA181" s="154"/>
      <c r="AB181" s="154"/>
      <c r="AC181" s="207" t="s">
        <v>70</v>
      </c>
      <c r="AD181" s="200"/>
      <c r="AE181" s="199"/>
      <c r="AG181" s="151" t="s">
        <v>269</v>
      </c>
      <c r="AK181" s="154"/>
      <c r="AL181" s="154" t="s">
        <v>7</v>
      </c>
      <c r="AM181" s="154"/>
      <c r="AN181" s="154"/>
      <c r="AO181" s="154"/>
      <c r="AP181" s="207" t="s">
        <v>70</v>
      </c>
      <c r="AQ181" s="200"/>
    </row>
    <row r="182" spans="1:43" x14ac:dyDescent="0.2">
      <c r="A182" s="199"/>
      <c r="B182" s="249"/>
      <c r="C182" s="200"/>
      <c r="D182" s="199"/>
      <c r="E182" s="367"/>
      <c r="F182" s="367"/>
      <c r="G182" s="367"/>
      <c r="H182" s="367"/>
      <c r="I182" s="367"/>
      <c r="J182" s="367"/>
      <c r="K182" s="367"/>
      <c r="L182" s="367"/>
      <c r="M182" s="367"/>
      <c r="N182" s="367"/>
      <c r="O182" s="367"/>
      <c r="P182" s="367"/>
      <c r="Q182" s="205"/>
      <c r="R182" s="199"/>
      <c r="S182" s="252" t="s">
        <v>93</v>
      </c>
      <c r="T182" s="252"/>
      <c r="U182" s="252"/>
      <c r="V182" s="252"/>
      <c r="W182" s="252"/>
      <c r="X182" s="206" t="s">
        <v>7</v>
      </c>
      <c r="Y182" s="206"/>
      <c r="Z182" s="206"/>
      <c r="AA182" s="206"/>
      <c r="AB182" s="206"/>
      <c r="AC182" s="207" t="s">
        <v>130</v>
      </c>
      <c r="AD182" s="200"/>
      <c r="AE182" s="199"/>
      <c r="AF182" s="252" t="s">
        <v>93</v>
      </c>
      <c r="AG182" s="252"/>
      <c r="AH182" s="252"/>
      <c r="AI182" s="252"/>
      <c r="AJ182" s="252"/>
      <c r="AK182" s="206" t="s">
        <v>7</v>
      </c>
      <c r="AL182" s="206"/>
      <c r="AM182" s="206"/>
      <c r="AN182" s="206"/>
      <c r="AO182" s="206"/>
      <c r="AP182" s="207" t="s">
        <v>130</v>
      </c>
      <c r="AQ182" s="200"/>
    </row>
    <row r="183" spans="1:43" ht="6" customHeight="1" thickBot="1" x14ac:dyDescent="0.25">
      <c r="A183" s="202"/>
      <c r="B183" s="272"/>
      <c r="C183" s="204"/>
      <c r="D183" s="202"/>
      <c r="E183" s="203"/>
      <c r="F183" s="203"/>
      <c r="G183" s="203"/>
      <c r="H183" s="203"/>
      <c r="I183" s="203"/>
      <c r="J183" s="203"/>
      <c r="K183" s="203"/>
      <c r="L183" s="203"/>
      <c r="M183" s="203"/>
      <c r="N183" s="203"/>
      <c r="O183" s="203"/>
      <c r="P183" s="203"/>
      <c r="Q183" s="204"/>
      <c r="R183" s="202"/>
      <c r="S183" s="203"/>
      <c r="T183" s="203"/>
      <c r="U183" s="203"/>
      <c r="V183" s="203"/>
      <c r="W183" s="203"/>
      <c r="X183" s="203"/>
      <c r="Y183" s="203"/>
      <c r="Z183" s="203"/>
      <c r="AA183" s="203"/>
      <c r="AB183" s="203"/>
      <c r="AC183" s="203"/>
      <c r="AD183" s="204"/>
      <c r="AE183" s="202"/>
      <c r="AF183" s="203"/>
      <c r="AG183" s="203"/>
      <c r="AH183" s="203"/>
      <c r="AI183" s="203"/>
      <c r="AJ183" s="203"/>
      <c r="AK183" s="203"/>
      <c r="AL183" s="203"/>
      <c r="AM183" s="203"/>
      <c r="AN183" s="203"/>
      <c r="AO183" s="203"/>
      <c r="AP183" s="203"/>
      <c r="AQ183" s="204"/>
    </row>
    <row r="184" spans="1:43" ht="6" customHeight="1" x14ac:dyDescent="0.2">
      <c r="A184" s="268"/>
      <c r="B184" s="269"/>
      <c r="C184" s="198"/>
      <c r="D184" s="196"/>
      <c r="E184" s="197"/>
      <c r="F184" s="197"/>
      <c r="G184" s="197"/>
      <c r="H184" s="197"/>
      <c r="I184" s="197"/>
      <c r="J184" s="197"/>
      <c r="K184" s="197"/>
      <c r="L184" s="197"/>
      <c r="M184" s="197"/>
      <c r="N184" s="197"/>
      <c r="O184" s="197"/>
      <c r="P184" s="197"/>
      <c r="Q184" s="198"/>
      <c r="R184" s="196"/>
      <c r="S184" s="197"/>
      <c r="T184" s="197"/>
      <c r="U184" s="197"/>
      <c r="V184" s="197"/>
      <c r="W184" s="197"/>
      <c r="X184" s="197"/>
      <c r="Y184" s="197"/>
      <c r="Z184" s="197"/>
      <c r="AA184" s="197"/>
      <c r="AB184" s="197"/>
      <c r="AC184" s="197"/>
      <c r="AD184" s="198"/>
      <c r="AE184" s="196"/>
      <c r="AF184" s="197"/>
      <c r="AG184" s="197"/>
      <c r="AH184" s="197"/>
      <c r="AI184" s="197"/>
      <c r="AJ184" s="197"/>
      <c r="AK184" s="197"/>
      <c r="AL184" s="197"/>
      <c r="AM184" s="197"/>
      <c r="AN184" s="197"/>
      <c r="AO184" s="197"/>
      <c r="AP184" s="197"/>
      <c r="AQ184" s="304"/>
    </row>
    <row r="185" spans="1:43" x14ac:dyDescent="0.2">
      <c r="A185" s="270"/>
      <c r="B185" s="249">
        <v>418</v>
      </c>
      <c r="C185" s="200"/>
      <c r="D185" s="199"/>
      <c r="E185" s="344" t="s">
        <v>374</v>
      </c>
      <c r="F185" s="344"/>
      <c r="G185" s="344"/>
      <c r="H185" s="344"/>
      <c r="I185" s="344"/>
      <c r="J185" s="344"/>
      <c r="K185" s="344"/>
      <c r="L185" s="344"/>
      <c r="M185" s="344"/>
      <c r="N185" s="344"/>
      <c r="O185" s="344"/>
      <c r="P185" s="344"/>
      <c r="Q185" s="200"/>
      <c r="R185" s="199"/>
      <c r="S185" s="252" t="s">
        <v>261</v>
      </c>
      <c r="T185" s="252"/>
      <c r="U185" s="252"/>
      <c r="V185" s="252"/>
      <c r="W185" s="252"/>
      <c r="X185" s="252"/>
      <c r="Y185" s="252"/>
      <c r="Z185" s="252"/>
      <c r="AA185" s="40" t="s">
        <v>261</v>
      </c>
      <c r="AB185" s="252"/>
      <c r="AC185" s="151"/>
      <c r="AD185" s="200"/>
      <c r="AE185" s="199"/>
      <c r="AF185" s="252" t="s">
        <v>261</v>
      </c>
      <c r="AG185" s="252"/>
      <c r="AH185" s="252"/>
      <c r="AI185" s="252"/>
      <c r="AJ185" s="252"/>
      <c r="AK185" s="252"/>
      <c r="AL185" s="252"/>
      <c r="AM185" s="252"/>
      <c r="AN185" s="40" t="s">
        <v>261</v>
      </c>
      <c r="AO185" s="252"/>
      <c r="AP185" s="191"/>
      <c r="AQ185" s="305"/>
    </row>
    <row r="186" spans="1:43" x14ac:dyDescent="0.2">
      <c r="A186" s="270"/>
      <c r="B186" s="315"/>
      <c r="C186" s="200"/>
      <c r="D186" s="199"/>
      <c r="E186" s="344"/>
      <c r="F186" s="344"/>
      <c r="G186" s="344"/>
      <c r="H186" s="344"/>
      <c r="I186" s="344"/>
      <c r="J186" s="344"/>
      <c r="K186" s="344"/>
      <c r="L186" s="344"/>
      <c r="M186" s="344"/>
      <c r="N186" s="344"/>
      <c r="O186" s="344"/>
      <c r="P186" s="344"/>
      <c r="Q186" s="200"/>
      <c r="R186" s="199"/>
      <c r="S186" s="252" t="s">
        <v>82</v>
      </c>
      <c r="T186" s="252"/>
      <c r="U186" s="252"/>
      <c r="V186" s="252"/>
      <c r="W186" s="252"/>
      <c r="X186" s="252"/>
      <c r="Y186" s="252"/>
      <c r="Z186" s="252"/>
      <c r="AA186" s="40" t="s">
        <v>120</v>
      </c>
      <c r="AB186" s="252"/>
      <c r="AC186" s="151"/>
      <c r="AD186" s="200"/>
      <c r="AE186" s="199"/>
      <c r="AF186" s="252" t="s">
        <v>82</v>
      </c>
      <c r="AG186" s="252"/>
      <c r="AH186" s="252"/>
      <c r="AI186" s="252"/>
      <c r="AJ186" s="252"/>
      <c r="AK186" s="252"/>
      <c r="AL186" s="252"/>
      <c r="AM186" s="252"/>
      <c r="AN186" s="40" t="s">
        <v>120</v>
      </c>
      <c r="AO186" s="252"/>
      <c r="AP186" s="191"/>
      <c r="AQ186" s="305"/>
    </row>
    <row r="187" spans="1:43" x14ac:dyDescent="0.2">
      <c r="A187" s="270"/>
      <c r="B187" s="249"/>
      <c r="C187" s="200"/>
      <c r="D187" s="199"/>
      <c r="E187" s="344"/>
      <c r="F187" s="344"/>
      <c r="G187" s="344"/>
      <c r="H187" s="344"/>
      <c r="I187" s="344"/>
      <c r="J187" s="344"/>
      <c r="K187" s="344"/>
      <c r="L187" s="344"/>
      <c r="M187" s="344"/>
      <c r="N187" s="344"/>
      <c r="O187" s="344"/>
      <c r="P187" s="344"/>
      <c r="Q187" s="200"/>
      <c r="R187" s="199"/>
      <c r="S187" s="252"/>
      <c r="T187" s="252"/>
      <c r="U187" s="252"/>
      <c r="V187" s="252"/>
      <c r="W187" s="252"/>
      <c r="X187" s="252"/>
      <c r="Y187" s="252"/>
      <c r="Z187" s="252"/>
      <c r="AA187" s="40" t="s">
        <v>82</v>
      </c>
      <c r="AB187" s="252"/>
      <c r="AC187" s="151"/>
      <c r="AD187" s="200"/>
      <c r="AE187" s="199"/>
      <c r="AF187" s="252"/>
      <c r="AG187" s="252"/>
      <c r="AH187" s="252"/>
      <c r="AI187" s="252"/>
      <c r="AJ187" s="252"/>
      <c r="AK187" s="252"/>
      <c r="AL187" s="252"/>
      <c r="AM187" s="252"/>
      <c r="AN187" s="40" t="s">
        <v>82</v>
      </c>
      <c r="AO187" s="252"/>
      <c r="AP187" s="191"/>
      <c r="AQ187" s="305"/>
    </row>
    <row r="188" spans="1:43" x14ac:dyDescent="0.2">
      <c r="A188" s="270"/>
      <c r="B188" s="249"/>
      <c r="C188" s="200"/>
      <c r="D188" s="199"/>
      <c r="E188" s="344"/>
      <c r="F188" s="344"/>
      <c r="G188" s="344"/>
      <c r="H188" s="344"/>
      <c r="I188" s="344"/>
      <c r="J188" s="344"/>
      <c r="K188" s="344"/>
      <c r="L188" s="344"/>
      <c r="M188" s="344"/>
      <c r="N188" s="344"/>
      <c r="O188" s="344"/>
      <c r="P188" s="344"/>
      <c r="Q188" s="200"/>
      <c r="R188" s="199"/>
      <c r="S188" s="252"/>
      <c r="T188" s="252"/>
      <c r="U188" s="252"/>
      <c r="V188" s="252"/>
      <c r="W188" s="252"/>
      <c r="X188" s="252"/>
      <c r="Y188" s="252"/>
      <c r="Z188" s="252"/>
      <c r="AA188" s="252"/>
      <c r="AB188" s="252"/>
      <c r="AC188" s="252"/>
      <c r="AD188" s="200"/>
      <c r="AE188" s="199"/>
      <c r="AF188" s="252"/>
      <c r="AG188" s="252"/>
      <c r="AH188" s="252"/>
      <c r="AI188" s="252"/>
      <c r="AJ188" s="252"/>
      <c r="AK188" s="252"/>
      <c r="AL188" s="252"/>
      <c r="AM188" s="252"/>
      <c r="AN188" s="252"/>
      <c r="AO188" s="252"/>
      <c r="AP188" s="252"/>
      <c r="AQ188" s="305"/>
    </row>
    <row r="189" spans="1:43" x14ac:dyDescent="0.2">
      <c r="A189" s="270"/>
      <c r="B189" s="249"/>
      <c r="C189" s="200"/>
      <c r="D189" s="199"/>
      <c r="E189" s="344"/>
      <c r="F189" s="344"/>
      <c r="G189" s="344"/>
      <c r="H189" s="344"/>
      <c r="I189" s="344"/>
      <c r="J189" s="344"/>
      <c r="K189" s="344"/>
      <c r="L189" s="344"/>
      <c r="M189" s="344"/>
      <c r="N189" s="344"/>
      <c r="O189" s="344"/>
      <c r="P189" s="344"/>
      <c r="Q189" s="200"/>
      <c r="R189" s="199"/>
      <c r="S189" s="252"/>
      <c r="T189" s="252"/>
      <c r="U189" s="252"/>
      <c r="V189" s="252"/>
      <c r="W189" s="252"/>
      <c r="X189" s="252"/>
      <c r="Y189" s="252"/>
      <c r="Z189" s="252"/>
      <c r="AA189" s="40" t="s">
        <v>381</v>
      </c>
      <c r="AB189" s="252"/>
      <c r="AC189" s="252"/>
      <c r="AD189" s="200"/>
      <c r="AE189" s="199"/>
      <c r="AF189" s="252"/>
      <c r="AG189" s="252"/>
      <c r="AH189" s="252"/>
      <c r="AI189" s="252"/>
      <c r="AJ189" s="252"/>
      <c r="AK189" s="252"/>
      <c r="AL189" s="252"/>
      <c r="AM189" s="252"/>
      <c r="AN189" s="40" t="s">
        <v>381</v>
      </c>
      <c r="AO189" s="252"/>
      <c r="AP189" s="252"/>
      <c r="AQ189" s="305"/>
    </row>
    <row r="190" spans="1:43" ht="6" customHeight="1" thickBot="1" x14ac:dyDescent="0.25">
      <c r="A190" s="271"/>
      <c r="B190" s="272"/>
      <c r="C190" s="204"/>
      <c r="D190" s="202"/>
      <c r="E190" s="203"/>
      <c r="F190" s="203"/>
      <c r="G190" s="203"/>
      <c r="H190" s="203"/>
      <c r="I190" s="203"/>
      <c r="J190" s="203"/>
      <c r="K190" s="203"/>
      <c r="L190" s="203"/>
      <c r="M190" s="203"/>
      <c r="N190" s="203"/>
      <c r="O190" s="203"/>
      <c r="P190" s="203"/>
      <c r="Q190" s="204"/>
      <c r="R190" s="202"/>
      <c r="S190" s="203"/>
      <c r="T190" s="203"/>
      <c r="U190" s="203"/>
      <c r="V190" s="203"/>
      <c r="W190" s="203"/>
      <c r="X190" s="203"/>
      <c r="Y190" s="203"/>
      <c r="Z190" s="203"/>
      <c r="AA190" s="203"/>
      <c r="AB190" s="203"/>
      <c r="AC190" s="203"/>
      <c r="AD190" s="204"/>
      <c r="AE190" s="202"/>
      <c r="AF190" s="203"/>
      <c r="AG190" s="203"/>
      <c r="AH190" s="203"/>
      <c r="AI190" s="203"/>
      <c r="AJ190" s="203"/>
      <c r="AK190" s="203"/>
      <c r="AL190" s="203"/>
      <c r="AM190" s="203"/>
      <c r="AN190" s="203"/>
      <c r="AO190" s="203"/>
      <c r="AP190" s="203"/>
      <c r="AQ190" s="306"/>
    </row>
    <row r="191" spans="1:43" ht="6" customHeight="1" x14ac:dyDescent="0.2">
      <c r="A191" s="196"/>
      <c r="B191" s="269"/>
      <c r="C191" s="198"/>
      <c r="D191" s="196"/>
      <c r="E191" s="197"/>
      <c r="F191" s="197"/>
      <c r="G191" s="197"/>
      <c r="H191" s="197"/>
      <c r="I191" s="197"/>
      <c r="J191" s="197"/>
      <c r="K191" s="197"/>
      <c r="L191" s="197"/>
      <c r="M191" s="197"/>
      <c r="N191" s="197"/>
      <c r="O191" s="197"/>
      <c r="P191" s="197"/>
      <c r="Q191" s="198"/>
      <c r="R191" s="196"/>
      <c r="S191" s="197"/>
      <c r="T191" s="197"/>
      <c r="U191" s="197"/>
      <c r="V191" s="197"/>
      <c r="W191" s="197"/>
      <c r="X191" s="197"/>
      <c r="Y191" s="197"/>
      <c r="Z191" s="197"/>
      <c r="AA191" s="197"/>
      <c r="AB191" s="197"/>
      <c r="AC191" s="197"/>
      <c r="AD191" s="198"/>
      <c r="AE191" s="196"/>
      <c r="AF191" s="197"/>
      <c r="AG191" s="197"/>
      <c r="AH191" s="197"/>
      <c r="AI191" s="197"/>
      <c r="AJ191" s="197"/>
      <c r="AK191" s="197"/>
      <c r="AL191" s="197"/>
      <c r="AM191" s="197"/>
      <c r="AN191" s="197"/>
      <c r="AO191" s="197"/>
      <c r="AP191" s="197"/>
      <c r="AQ191" s="198"/>
    </row>
    <row r="192" spans="1:43" x14ac:dyDescent="0.2">
      <c r="A192" s="199"/>
      <c r="B192" s="249">
        <v>419</v>
      </c>
      <c r="C192" s="200"/>
      <c r="D192" s="199"/>
      <c r="E192" s="367" t="str">
        <f ca="1">VLOOKUP(INDIRECT(ADDRESS(ROW(),COLUMN()-3)),Language_Translations,MATCH(Language_Selected,Language_Options,0),FALSE)</f>
        <v>How long after the fever started did (NAME) first take chloroquine?</v>
      </c>
      <c r="F192" s="367"/>
      <c r="G192" s="367"/>
      <c r="H192" s="367"/>
      <c r="I192" s="367"/>
      <c r="J192" s="367"/>
      <c r="K192" s="367"/>
      <c r="L192" s="367"/>
      <c r="M192" s="367"/>
      <c r="N192" s="367"/>
      <c r="O192" s="367"/>
      <c r="P192" s="367"/>
      <c r="Q192" s="205"/>
      <c r="R192" s="199"/>
      <c r="S192" s="252" t="s">
        <v>256</v>
      </c>
      <c r="T192" s="252"/>
      <c r="U192" s="252"/>
      <c r="V192" s="252"/>
      <c r="W192" s="206" t="s">
        <v>7</v>
      </c>
      <c r="X192" s="206"/>
      <c r="Y192" s="206"/>
      <c r="Z192" s="206"/>
      <c r="AA192" s="206"/>
      <c r="AB192" s="206"/>
      <c r="AC192" s="207" t="s">
        <v>217</v>
      </c>
      <c r="AD192" s="200"/>
      <c r="AE192" s="199"/>
      <c r="AF192" s="252" t="s">
        <v>256</v>
      </c>
      <c r="AG192" s="252"/>
      <c r="AH192" s="252"/>
      <c r="AI192" s="252"/>
      <c r="AJ192" s="206" t="s">
        <v>7</v>
      </c>
      <c r="AK192" s="206"/>
      <c r="AL192" s="206"/>
      <c r="AM192" s="206"/>
      <c r="AN192" s="206"/>
      <c r="AO192" s="206"/>
      <c r="AP192" s="207" t="s">
        <v>217</v>
      </c>
      <c r="AQ192" s="200"/>
    </row>
    <row r="193" spans="1:43" x14ac:dyDescent="0.2">
      <c r="A193" s="199"/>
      <c r="B193" s="315"/>
      <c r="C193" s="200"/>
      <c r="D193" s="199"/>
      <c r="E193" s="367"/>
      <c r="F193" s="367"/>
      <c r="G193" s="367"/>
      <c r="H193" s="367"/>
      <c r="I193" s="367"/>
      <c r="J193" s="367"/>
      <c r="K193" s="367"/>
      <c r="L193" s="367"/>
      <c r="M193" s="367"/>
      <c r="N193" s="367"/>
      <c r="O193" s="367"/>
      <c r="P193" s="367"/>
      <c r="Q193" s="205"/>
      <c r="R193" s="199"/>
      <c r="S193" s="252" t="s">
        <v>257</v>
      </c>
      <c r="T193" s="252"/>
      <c r="U193" s="252"/>
      <c r="V193" s="252"/>
      <c r="W193" s="206" t="s">
        <v>7</v>
      </c>
      <c r="X193" s="206"/>
      <c r="Y193" s="206"/>
      <c r="Z193" s="206"/>
      <c r="AA193" s="206"/>
      <c r="AB193" s="206"/>
      <c r="AC193" s="207" t="s">
        <v>63</v>
      </c>
      <c r="AD193" s="200"/>
      <c r="AE193" s="199"/>
      <c r="AF193" s="252" t="s">
        <v>257</v>
      </c>
      <c r="AG193" s="252"/>
      <c r="AH193" s="252"/>
      <c r="AI193" s="252"/>
      <c r="AJ193" s="206" t="s">
        <v>7</v>
      </c>
      <c r="AK193" s="206"/>
      <c r="AL193" s="206"/>
      <c r="AM193" s="206"/>
      <c r="AN193" s="206"/>
      <c r="AO193" s="206"/>
      <c r="AP193" s="207" t="s">
        <v>63</v>
      </c>
      <c r="AQ193" s="200"/>
    </row>
    <row r="194" spans="1:43" x14ac:dyDescent="0.2">
      <c r="A194" s="199"/>
      <c r="B194" s="249"/>
      <c r="C194" s="200"/>
      <c r="D194" s="199"/>
      <c r="E194" s="367"/>
      <c r="F194" s="367"/>
      <c r="G194" s="367"/>
      <c r="H194" s="367"/>
      <c r="I194" s="367"/>
      <c r="J194" s="367"/>
      <c r="K194" s="367"/>
      <c r="L194" s="367"/>
      <c r="M194" s="367"/>
      <c r="N194" s="367"/>
      <c r="O194" s="367"/>
      <c r="P194" s="367"/>
      <c r="Q194" s="205"/>
      <c r="R194" s="199"/>
      <c r="S194" s="252" t="s">
        <v>267</v>
      </c>
      <c r="T194" s="252"/>
      <c r="U194" s="252"/>
      <c r="V194" s="252"/>
      <c r="W194" s="252"/>
      <c r="X194" s="252"/>
      <c r="Y194" s="252"/>
      <c r="Z194" s="252"/>
      <c r="AA194" s="252"/>
      <c r="AB194" s="252"/>
      <c r="AC194" s="151"/>
      <c r="AD194" s="200"/>
      <c r="AE194" s="199"/>
      <c r="AF194" s="252" t="s">
        <v>267</v>
      </c>
      <c r="AG194" s="252"/>
      <c r="AH194" s="252"/>
      <c r="AI194" s="252"/>
      <c r="AJ194" s="252"/>
      <c r="AK194" s="252"/>
      <c r="AL194" s="252"/>
      <c r="AM194" s="252"/>
      <c r="AN194" s="252"/>
      <c r="AO194" s="252"/>
      <c r="AP194" s="151"/>
      <c r="AQ194" s="200"/>
    </row>
    <row r="195" spans="1:43" x14ac:dyDescent="0.2">
      <c r="A195" s="199"/>
      <c r="B195" s="249"/>
      <c r="C195" s="200"/>
      <c r="D195" s="199"/>
      <c r="E195" s="367"/>
      <c r="F195" s="367"/>
      <c r="G195" s="367"/>
      <c r="H195" s="367"/>
      <c r="I195" s="367"/>
      <c r="J195" s="367"/>
      <c r="K195" s="367"/>
      <c r="L195" s="367"/>
      <c r="M195" s="367"/>
      <c r="N195" s="367"/>
      <c r="O195" s="367"/>
      <c r="P195" s="367"/>
      <c r="Q195" s="205"/>
      <c r="R195" s="199"/>
      <c r="T195" s="151" t="s">
        <v>258</v>
      </c>
      <c r="W195" s="154" t="s">
        <v>7</v>
      </c>
      <c r="X195" s="154"/>
      <c r="Y195" s="154"/>
      <c r="Z195" s="154"/>
      <c r="AA195" s="154"/>
      <c r="AB195" s="154"/>
      <c r="AC195" s="207" t="s">
        <v>65</v>
      </c>
      <c r="AD195" s="200"/>
      <c r="AE195" s="199"/>
      <c r="AG195" s="151" t="s">
        <v>258</v>
      </c>
      <c r="AJ195" s="154" t="s">
        <v>7</v>
      </c>
      <c r="AK195" s="154"/>
      <c r="AL195" s="154"/>
      <c r="AM195" s="154"/>
      <c r="AN195" s="154"/>
      <c r="AO195" s="154"/>
      <c r="AP195" s="207" t="s">
        <v>65</v>
      </c>
      <c r="AQ195" s="200"/>
    </row>
    <row r="196" spans="1:43" x14ac:dyDescent="0.2">
      <c r="A196" s="199"/>
      <c r="B196" s="249"/>
      <c r="C196" s="200"/>
      <c r="D196" s="199"/>
      <c r="E196" s="367"/>
      <c r="F196" s="367"/>
      <c r="G196" s="367"/>
      <c r="H196" s="367"/>
      <c r="I196" s="367"/>
      <c r="J196" s="367"/>
      <c r="K196" s="367"/>
      <c r="L196" s="367"/>
      <c r="M196" s="367"/>
      <c r="N196" s="367"/>
      <c r="O196" s="367"/>
      <c r="P196" s="367"/>
      <c r="Q196" s="205"/>
      <c r="R196" s="199"/>
      <c r="S196" s="252" t="s">
        <v>268</v>
      </c>
      <c r="T196" s="252"/>
      <c r="U196" s="252"/>
      <c r="V196" s="252"/>
      <c r="W196" s="252"/>
      <c r="X196" s="252"/>
      <c r="Y196" s="252"/>
      <c r="Z196" s="252"/>
      <c r="AA196" s="252"/>
      <c r="AB196" s="252"/>
      <c r="AC196" s="151"/>
      <c r="AD196" s="200"/>
      <c r="AE196" s="199"/>
      <c r="AF196" s="252" t="s">
        <v>268</v>
      </c>
      <c r="AG196" s="252"/>
      <c r="AH196" s="252"/>
      <c r="AI196" s="252"/>
      <c r="AJ196" s="252"/>
      <c r="AK196" s="252"/>
      <c r="AL196" s="252"/>
      <c r="AM196" s="252"/>
      <c r="AN196" s="252"/>
      <c r="AO196" s="252"/>
      <c r="AP196" s="151"/>
      <c r="AQ196" s="200"/>
    </row>
    <row r="197" spans="1:43" x14ac:dyDescent="0.2">
      <c r="A197" s="199"/>
      <c r="B197" s="249"/>
      <c r="C197" s="200"/>
      <c r="D197" s="199"/>
      <c r="E197" s="367"/>
      <c r="F197" s="367"/>
      <c r="G197" s="367"/>
      <c r="H197" s="367"/>
      <c r="I197" s="367"/>
      <c r="J197" s="367"/>
      <c r="K197" s="367"/>
      <c r="L197" s="367"/>
      <c r="M197" s="367"/>
      <c r="N197" s="367"/>
      <c r="O197" s="367"/>
      <c r="P197" s="367"/>
      <c r="Q197" s="205"/>
      <c r="R197" s="199"/>
      <c r="T197" s="151" t="s">
        <v>269</v>
      </c>
      <c r="X197" s="154"/>
      <c r="Y197" s="154" t="s">
        <v>7</v>
      </c>
      <c r="Z197" s="154"/>
      <c r="AA197" s="154"/>
      <c r="AB197" s="154"/>
      <c r="AC197" s="207" t="s">
        <v>70</v>
      </c>
      <c r="AD197" s="200"/>
      <c r="AE197" s="199"/>
      <c r="AG197" s="151" t="s">
        <v>269</v>
      </c>
      <c r="AK197" s="154"/>
      <c r="AL197" s="154" t="s">
        <v>7</v>
      </c>
      <c r="AM197" s="154"/>
      <c r="AN197" s="154"/>
      <c r="AO197" s="154"/>
      <c r="AP197" s="207" t="s">
        <v>70</v>
      </c>
      <c r="AQ197" s="200"/>
    </row>
    <row r="198" spans="1:43" x14ac:dyDescent="0.2">
      <c r="A198" s="199"/>
      <c r="B198" s="249"/>
      <c r="C198" s="200"/>
      <c r="D198" s="199"/>
      <c r="E198" s="367"/>
      <c r="F198" s="367"/>
      <c r="G198" s="367"/>
      <c r="H198" s="367"/>
      <c r="I198" s="367"/>
      <c r="J198" s="367"/>
      <c r="K198" s="367"/>
      <c r="L198" s="367"/>
      <c r="M198" s="367"/>
      <c r="N198" s="367"/>
      <c r="O198" s="367"/>
      <c r="P198" s="367"/>
      <c r="Q198" s="205"/>
      <c r="R198" s="199"/>
      <c r="S198" s="252" t="s">
        <v>93</v>
      </c>
      <c r="T198" s="252"/>
      <c r="U198" s="252"/>
      <c r="V198" s="252"/>
      <c r="W198" s="252"/>
      <c r="X198" s="206" t="s">
        <v>7</v>
      </c>
      <c r="Y198" s="206"/>
      <c r="Z198" s="206"/>
      <c r="AA198" s="206"/>
      <c r="AB198" s="206"/>
      <c r="AC198" s="207" t="s">
        <v>130</v>
      </c>
      <c r="AD198" s="200"/>
      <c r="AE198" s="199"/>
      <c r="AF198" s="252" t="s">
        <v>93</v>
      </c>
      <c r="AG198" s="252"/>
      <c r="AH198" s="252"/>
      <c r="AI198" s="252"/>
      <c r="AJ198" s="252"/>
      <c r="AK198" s="206" t="s">
        <v>7</v>
      </c>
      <c r="AL198" s="206"/>
      <c r="AM198" s="206"/>
      <c r="AN198" s="206"/>
      <c r="AO198" s="206"/>
      <c r="AP198" s="207" t="s">
        <v>130</v>
      </c>
      <c r="AQ198" s="200"/>
    </row>
    <row r="199" spans="1:43" ht="6" customHeight="1" thickBot="1" x14ac:dyDescent="0.25">
      <c r="A199" s="202"/>
      <c r="B199" s="272"/>
      <c r="C199" s="204"/>
      <c r="D199" s="202"/>
      <c r="E199" s="203"/>
      <c r="F199" s="203"/>
      <c r="G199" s="203"/>
      <c r="H199" s="203"/>
      <c r="I199" s="203"/>
      <c r="J199" s="203"/>
      <c r="K199" s="203"/>
      <c r="L199" s="203"/>
      <c r="M199" s="203"/>
      <c r="N199" s="203"/>
      <c r="O199" s="203"/>
      <c r="P199" s="203"/>
      <c r="Q199" s="204"/>
      <c r="R199" s="202"/>
      <c r="S199" s="203"/>
      <c r="T199" s="203"/>
      <c r="U199" s="203"/>
      <c r="V199" s="203"/>
      <c r="W199" s="203"/>
      <c r="X199" s="203"/>
      <c r="Y199" s="203"/>
      <c r="Z199" s="203"/>
      <c r="AA199" s="203"/>
      <c r="AB199" s="203"/>
      <c r="AC199" s="203"/>
      <c r="AD199" s="204"/>
      <c r="AE199" s="202"/>
      <c r="AF199" s="203"/>
      <c r="AG199" s="203"/>
      <c r="AH199" s="203"/>
      <c r="AI199" s="203"/>
      <c r="AJ199" s="203"/>
      <c r="AK199" s="203"/>
      <c r="AL199" s="203"/>
      <c r="AM199" s="203"/>
      <c r="AN199" s="203"/>
      <c r="AO199" s="203"/>
      <c r="AP199" s="203"/>
      <c r="AQ199" s="204"/>
    </row>
    <row r="200" spans="1:43" ht="6" customHeight="1" x14ac:dyDescent="0.2">
      <c r="A200" s="268"/>
      <c r="B200" s="269"/>
      <c r="C200" s="198"/>
      <c r="D200" s="196"/>
      <c r="E200" s="197"/>
      <c r="F200" s="197"/>
      <c r="G200" s="197"/>
      <c r="H200" s="197"/>
      <c r="I200" s="197"/>
      <c r="J200" s="197"/>
      <c r="K200" s="197"/>
      <c r="L200" s="197"/>
      <c r="M200" s="197"/>
      <c r="N200" s="197"/>
      <c r="O200" s="197"/>
      <c r="P200" s="197"/>
      <c r="Q200" s="198"/>
      <c r="R200" s="196"/>
      <c r="S200" s="197"/>
      <c r="T200" s="197"/>
      <c r="U200" s="197"/>
      <c r="V200" s="197"/>
      <c r="W200" s="197"/>
      <c r="X200" s="197"/>
      <c r="Y200" s="197"/>
      <c r="Z200" s="197"/>
      <c r="AA200" s="197"/>
      <c r="AB200" s="197"/>
      <c r="AC200" s="197"/>
      <c r="AD200" s="198"/>
      <c r="AE200" s="196"/>
      <c r="AF200" s="197"/>
      <c r="AG200" s="197"/>
      <c r="AH200" s="197"/>
      <c r="AI200" s="197"/>
      <c r="AJ200" s="197"/>
      <c r="AK200" s="197"/>
      <c r="AL200" s="197"/>
      <c r="AM200" s="197"/>
      <c r="AN200" s="197"/>
      <c r="AO200" s="197"/>
      <c r="AP200" s="197"/>
      <c r="AQ200" s="304"/>
    </row>
    <row r="201" spans="1:43" x14ac:dyDescent="0.2">
      <c r="A201" s="270"/>
      <c r="B201" s="249">
        <v>420</v>
      </c>
      <c r="C201" s="200"/>
      <c r="D201" s="199"/>
      <c r="E201" s="344" t="s">
        <v>375</v>
      </c>
      <c r="F201" s="344"/>
      <c r="G201" s="344"/>
      <c r="H201" s="344"/>
      <c r="I201" s="344"/>
      <c r="J201" s="344"/>
      <c r="K201" s="344"/>
      <c r="L201" s="344"/>
      <c r="M201" s="344"/>
      <c r="N201" s="344"/>
      <c r="O201" s="344"/>
      <c r="P201" s="344"/>
      <c r="Q201" s="200"/>
      <c r="R201" s="199"/>
      <c r="S201" s="252" t="s">
        <v>263</v>
      </c>
      <c r="T201" s="252"/>
      <c r="U201" s="252"/>
      <c r="V201" s="252"/>
      <c r="W201" s="252"/>
      <c r="X201" s="252"/>
      <c r="Y201" s="252"/>
      <c r="Z201" s="252"/>
      <c r="AA201" s="40" t="s">
        <v>263</v>
      </c>
      <c r="AB201" s="252"/>
      <c r="AC201" s="151"/>
      <c r="AD201" s="200"/>
      <c r="AE201" s="199"/>
      <c r="AF201" s="252" t="s">
        <v>263</v>
      </c>
      <c r="AG201" s="252"/>
      <c r="AH201" s="252"/>
      <c r="AI201" s="252"/>
      <c r="AJ201" s="252"/>
      <c r="AK201" s="252"/>
      <c r="AL201" s="252"/>
      <c r="AM201" s="252"/>
      <c r="AN201" s="40" t="s">
        <v>263</v>
      </c>
      <c r="AO201" s="252"/>
      <c r="AP201" s="191"/>
      <c r="AQ201" s="305"/>
    </row>
    <row r="202" spans="1:43" x14ac:dyDescent="0.2">
      <c r="A202" s="270"/>
      <c r="B202" s="315"/>
      <c r="C202" s="200"/>
      <c r="D202" s="199"/>
      <c r="E202" s="344"/>
      <c r="F202" s="344"/>
      <c r="G202" s="344"/>
      <c r="H202" s="344"/>
      <c r="I202" s="344"/>
      <c r="J202" s="344"/>
      <c r="K202" s="344"/>
      <c r="L202" s="344"/>
      <c r="M202" s="344"/>
      <c r="N202" s="344"/>
      <c r="O202" s="344"/>
      <c r="P202" s="344"/>
      <c r="Q202" s="200"/>
      <c r="R202" s="199"/>
      <c r="S202" s="252" t="s">
        <v>82</v>
      </c>
      <c r="T202" s="252"/>
      <c r="U202" s="252"/>
      <c r="V202" s="252"/>
      <c r="W202" s="252"/>
      <c r="X202" s="252"/>
      <c r="Y202" s="252"/>
      <c r="Z202" s="252"/>
      <c r="AA202" s="40" t="s">
        <v>120</v>
      </c>
      <c r="AB202" s="252"/>
      <c r="AC202" s="151"/>
      <c r="AD202" s="200"/>
      <c r="AE202" s="199"/>
      <c r="AF202" s="252" t="s">
        <v>82</v>
      </c>
      <c r="AG202" s="252"/>
      <c r="AH202" s="252"/>
      <c r="AI202" s="252"/>
      <c r="AJ202" s="252"/>
      <c r="AK202" s="252"/>
      <c r="AL202" s="252"/>
      <c r="AM202" s="252"/>
      <c r="AN202" s="40" t="s">
        <v>120</v>
      </c>
      <c r="AO202" s="252"/>
      <c r="AP202" s="191"/>
      <c r="AQ202" s="305"/>
    </row>
    <row r="203" spans="1:43" x14ac:dyDescent="0.2">
      <c r="A203" s="270"/>
      <c r="B203" s="249"/>
      <c r="C203" s="200"/>
      <c r="D203" s="199"/>
      <c r="E203" s="344"/>
      <c r="F203" s="344"/>
      <c r="G203" s="344"/>
      <c r="H203" s="344"/>
      <c r="I203" s="344"/>
      <c r="J203" s="344"/>
      <c r="K203" s="344"/>
      <c r="L203" s="344"/>
      <c r="M203" s="344"/>
      <c r="N203" s="344"/>
      <c r="O203" s="344"/>
      <c r="P203" s="344"/>
      <c r="Q203" s="200"/>
      <c r="R203" s="199"/>
      <c r="S203" s="252"/>
      <c r="T203" s="252"/>
      <c r="U203" s="252"/>
      <c r="V203" s="252"/>
      <c r="W203" s="252"/>
      <c r="X203" s="252"/>
      <c r="Y203" s="252"/>
      <c r="Z203" s="252"/>
      <c r="AA203" s="40" t="s">
        <v>82</v>
      </c>
      <c r="AB203" s="252"/>
      <c r="AC203" s="151"/>
      <c r="AD203" s="200"/>
      <c r="AE203" s="199"/>
      <c r="AF203" s="252"/>
      <c r="AG203" s="252"/>
      <c r="AH203" s="252"/>
      <c r="AI203" s="252"/>
      <c r="AJ203" s="252"/>
      <c r="AK203" s="252"/>
      <c r="AL203" s="252"/>
      <c r="AM203" s="252"/>
      <c r="AN203" s="40" t="s">
        <v>82</v>
      </c>
      <c r="AO203" s="252"/>
      <c r="AP203" s="191"/>
      <c r="AQ203" s="305"/>
    </row>
    <row r="204" spans="1:43" x14ac:dyDescent="0.2">
      <c r="A204" s="270"/>
      <c r="B204" s="249"/>
      <c r="C204" s="200"/>
      <c r="D204" s="199"/>
      <c r="E204" s="344"/>
      <c r="F204" s="344"/>
      <c r="G204" s="344"/>
      <c r="H204" s="344"/>
      <c r="I204" s="344"/>
      <c r="J204" s="344"/>
      <c r="K204" s="344"/>
      <c r="L204" s="344"/>
      <c r="M204" s="344"/>
      <c r="N204" s="344"/>
      <c r="O204" s="344"/>
      <c r="P204" s="344"/>
      <c r="Q204" s="200"/>
      <c r="R204" s="199"/>
      <c r="S204" s="252"/>
      <c r="T204" s="252"/>
      <c r="U204" s="252"/>
      <c r="V204" s="252"/>
      <c r="W204" s="252"/>
      <c r="X204" s="252"/>
      <c r="Y204" s="252"/>
      <c r="Z204" s="252"/>
      <c r="AA204" s="252"/>
      <c r="AB204" s="252"/>
      <c r="AC204" s="252"/>
      <c r="AD204" s="200"/>
      <c r="AE204" s="199"/>
      <c r="AF204" s="252"/>
      <c r="AG204" s="252"/>
      <c r="AH204" s="252"/>
      <c r="AI204" s="252"/>
      <c r="AJ204" s="252"/>
      <c r="AK204" s="252"/>
      <c r="AL204" s="252"/>
      <c r="AM204" s="252"/>
      <c r="AN204" s="252"/>
      <c r="AO204" s="252"/>
      <c r="AP204" s="252"/>
      <c r="AQ204" s="305"/>
    </row>
    <row r="205" spans="1:43" x14ac:dyDescent="0.2">
      <c r="A205" s="270"/>
      <c r="B205" s="249"/>
      <c r="C205" s="200"/>
      <c r="D205" s="199"/>
      <c r="E205" s="344"/>
      <c r="F205" s="344"/>
      <c r="G205" s="344"/>
      <c r="H205" s="344"/>
      <c r="I205" s="344"/>
      <c r="J205" s="344"/>
      <c r="K205" s="344"/>
      <c r="L205" s="344"/>
      <c r="M205" s="344"/>
      <c r="N205" s="344"/>
      <c r="O205" s="344"/>
      <c r="P205" s="344"/>
      <c r="Q205" s="200"/>
      <c r="R205" s="199"/>
      <c r="S205" s="252"/>
      <c r="T205" s="252"/>
      <c r="U205" s="252"/>
      <c r="V205" s="252"/>
      <c r="W205" s="252"/>
      <c r="X205" s="252"/>
      <c r="Y205" s="252"/>
      <c r="Z205" s="252"/>
      <c r="AA205" s="40" t="s">
        <v>382</v>
      </c>
      <c r="AB205" s="252"/>
      <c r="AC205" s="252"/>
      <c r="AD205" s="200"/>
      <c r="AE205" s="199"/>
      <c r="AF205" s="252"/>
      <c r="AG205" s="252"/>
      <c r="AH205" s="252"/>
      <c r="AI205" s="252"/>
      <c r="AJ205" s="252"/>
      <c r="AK205" s="252"/>
      <c r="AL205" s="252"/>
      <c r="AM205" s="252"/>
      <c r="AN205" s="40" t="s">
        <v>382</v>
      </c>
      <c r="AO205" s="252"/>
      <c r="AP205" s="252"/>
      <c r="AQ205" s="305"/>
    </row>
    <row r="206" spans="1:43" ht="6" customHeight="1" thickBot="1" x14ac:dyDescent="0.25">
      <c r="A206" s="271"/>
      <c r="B206" s="272"/>
      <c r="C206" s="204"/>
      <c r="D206" s="202"/>
      <c r="E206" s="203"/>
      <c r="F206" s="203"/>
      <c r="G206" s="203"/>
      <c r="H206" s="203"/>
      <c r="I206" s="203"/>
      <c r="J206" s="203"/>
      <c r="K206" s="203"/>
      <c r="L206" s="203"/>
      <c r="M206" s="203"/>
      <c r="N206" s="203"/>
      <c r="O206" s="203"/>
      <c r="P206" s="203"/>
      <c r="Q206" s="204"/>
      <c r="R206" s="202"/>
      <c r="S206" s="203"/>
      <c r="T206" s="203"/>
      <c r="U206" s="203"/>
      <c r="V206" s="203"/>
      <c r="W206" s="203"/>
      <c r="X206" s="203"/>
      <c r="Y206" s="203"/>
      <c r="Z206" s="203"/>
      <c r="AA206" s="203"/>
      <c r="AB206" s="203"/>
      <c r="AC206" s="203"/>
      <c r="AD206" s="204"/>
      <c r="AE206" s="202"/>
      <c r="AF206" s="203"/>
      <c r="AG206" s="203"/>
      <c r="AH206" s="203"/>
      <c r="AI206" s="203"/>
      <c r="AJ206" s="203"/>
      <c r="AK206" s="203"/>
      <c r="AL206" s="203"/>
      <c r="AM206" s="203"/>
      <c r="AN206" s="203"/>
      <c r="AO206" s="203"/>
      <c r="AP206" s="203"/>
      <c r="AQ206" s="306"/>
    </row>
    <row r="207" spans="1:43" ht="6" customHeight="1" x14ac:dyDescent="0.2">
      <c r="A207" s="196"/>
      <c r="B207" s="269"/>
      <c r="C207" s="198"/>
      <c r="D207" s="196"/>
      <c r="E207" s="197"/>
      <c r="F207" s="197"/>
      <c r="G207" s="197"/>
      <c r="H207" s="197"/>
      <c r="I207" s="197"/>
      <c r="J207" s="197"/>
      <c r="K207" s="197"/>
      <c r="L207" s="197"/>
      <c r="M207" s="197"/>
      <c r="N207" s="197"/>
      <c r="O207" s="197"/>
      <c r="P207" s="197"/>
      <c r="Q207" s="198"/>
      <c r="R207" s="196"/>
      <c r="S207" s="197"/>
      <c r="T207" s="197"/>
      <c r="U207" s="197"/>
      <c r="V207" s="197"/>
      <c r="W207" s="197"/>
      <c r="X207" s="197"/>
      <c r="Y207" s="197"/>
      <c r="Z207" s="197"/>
      <c r="AA207" s="197"/>
      <c r="AB207" s="197"/>
      <c r="AC207" s="197"/>
      <c r="AD207" s="198"/>
      <c r="AE207" s="196"/>
      <c r="AF207" s="197"/>
      <c r="AG207" s="197"/>
      <c r="AH207" s="197"/>
      <c r="AI207" s="197"/>
      <c r="AJ207" s="197"/>
      <c r="AK207" s="197"/>
      <c r="AL207" s="197"/>
      <c r="AM207" s="197"/>
      <c r="AN207" s="197"/>
      <c r="AO207" s="197"/>
      <c r="AP207" s="197"/>
      <c r="AQ207" s="198"/>
    </row>
    <row r="208" spans="1:43" x14ac:dyDescent="0.2">
      <c r="A208" s="199"/>
      <c r="B208" s="249">
        <v>421</v>
      </c>
      <c r="C208" s="200"/>
      <c r="D208" s="199"/>
      <c r="E208" s="367" t="str">
        <f ca="1">VLOOKUP(INDIRECT(ADDRESS(ROW(),COLUMN()-3)),Language_Translations,MATCH(Language_Selected,Language_Options,0),FALSE)</f>
        <v>How long after the fever started did (NAME) first take amodiaquine?</v>
      </c>
      <c r="F208" s="367"/>
      <c r="G208" s="367"/>
      <c r="H208" s="367"/>
      <c r="I208" s="367"/>
      <c r="J208" s="367"/>
      <c r="K208" s="367"/>
      <c r="L208" s="367"/>
      <c r="M208" s="367"/>
      <c r="N208" s="367"/>
      <c r="O208" s="367"/>
      <c r="P208" s="367"/>
      <c r="Q208" s="205"/>
      <c r="R208" s="199"/>
      <c r="S208" s="252" t="s">
        <v>256</v>
      </c>
      <c r="T208" s="252"/>
      <c r="U208" s="252"/>
      <c r="V208" s="252"/>
      <c r="W208" s="206" t="s">
        <v>7</v>
      </c>
      <c r="X208" s="206"/>
      <c r="Y208" s="206"/>
      <c r="Z208" s="206"/>
      <c r="AA208" s="206"/>
      <c r="AB208" s="206"/>
      <c r="AC208" s="207" t="s">
        <v>217</v>
      </c>
      <c r="AD208" s="200"/>
      <c r="AE208" s="199"/>
      <c r="AF208" s="252" t="s">
        <v>256</v>
      </c>
      <c r="AG208" s="252"/>
      <c r="AH208" s="252"/>
      <c r="AI208" s="252"/>
      <c r="AJ208" s="206" t="s">
        <v>7</v>
      </c>
      <c r="AK208" s="206"/>
      <c r="AL208" s="206"/>
      <c r="AM208" s="206"/>
      <c r="AN208" s="206"/>
      <c r="AO208" s="206"/>
      <c r="AP208" s="207" t="s">
        <v>217</v>
      </c>
      <c r="AQ208" s="200"/>
    </row>
    <row r="209" spans="1:43" x14ac:dyDescent="0.2">
      <c r="A209" s="199"/>
      <c r="B209" s="315"/>
      <c r="C209" s="200"/>
      <c r="D209" s="199"/>
      <c r="E209" s="367"/>
      <c r="F209" s="367"/>
      <c r="G209" s="367"/>
      <c r="H209" s="367"/>
      <c r="I209" s="367"/>
      <c r="J209" s="367"/>
      <c r="K209" s="367"/>
      <c r="L209" s="367"/>
      <c r="M209" s="367"/>
      <c r="N209" s="367"/>
      <c r="O209" s="367"/>
      <c r="P209" s="367"/>
      <c r="Q209" s="205"/>
      <c r="R209" s="199"/>
      <c r="S209" s="252" t="s">
        <v>257</v>
      </c>
      <c r="T209" s="252"/>
      <c r="U209" s="252"/>
      <c r="V209" s="252"/>
      <c r="W209" s="206" t="s">
        <v>7</v>
      </c>
      <c r="X209" s="206"/>
      <c r="Y209" s="206"/>
      <c r="Z209" s="206"/>
      <c r="AA209" s="206"/>
      <c r="AB209" s="206"/>
      <c r="AC209" s="207" t="s">
        <v>63</v>
      </c>
      <c r="AD209" s="200"/>
      <c r="AE209" s="199"/>
      <c r="AF209" s="252" t="s">
        <v>257</v>
      </c>
      <c r="AG209" s="252"/>
      <c r="AH209" s="252"/>
      <c r="AI209" s="252"/>
      <c r="AJ209" s="206" t="s">
        <v>7</v>
      </c>
      <c r="AK209" s="206"/>
      <c r="AL209" s="206"/>
      <c r="AM209" s="206"/>
      <c r="AN209" s="206"/>
      <c r="AO209" s="206"/>
      <c r="AP209" s="207" t="s">
        <v>63</v>
      </c>
      <c r="AQ209" s="200"/>
    </row>
    <row r="210" spans="1:43" x14ac:dyDescent="0.2">
      <c r="A210" s="199"/>
      <c r="B210" s="273"/>
      <c r="C210" s="200"/>
      <c r="D210" s="199"/>
      <c r="E210" s="367"/>
      <c r="F210" s="367"/>
      <c r="G210" s="367"/>
      <c r="H210" s="367"/>
      <c r="I210" s="367"/>
      <c r="J210" s="367"/>
      <c r="K210" s="367"/>
      <c r="L210" s="367"/>
      <c r="M210" s="367"/>
      <c r="N210" s="367"/>
      <c r="O210" s="367"/>
      <c r="P210" s="367"/>
      <c r="Q210" s="205"/>
      <c r="R210" s="199"/>
      <c r="S210" s="252" t="s">
        <v>267</v>
      </c>
      <c r="T210" s="252"/>
      <c r="U210" s="252"/>
      <c r="V210" s="252"/>
      <c r="W210" s="252"/>
      <c r="X210" s="252"/>
      <c r="Y210" s="252"/>
      <c r="Z210" s="252"/>
      <c r="AA210" s="252"/>
      <c r="AB210" s="252"/>
      <c r="AC210" s="151"/>
      <c r="AD210" s="200"/>
      <c r="AE210" s="199"/>
      <c r="AF210" s="252" t="s">
        <v>267</v>
      </c>
      <c r="AG210" s="252"/>
      <c r="AH210" s="252"/>
      <c r="AI210" s="252"/>
      <c r="AJ210" s="252"/>
      <c r="AK210" s="252"/>
      <c r="AL210" s="252"/>
      <c r="AM210" s="252"/>
      <c r="AN210" s="252"/>
      <c r="AO210" s="252"/>
      <c r="AP210" s="151"/>
      <c r="AQ210" s="200"/>
    </row>
    <row r="211" spans="1:43" x14ac:dyDescent="0.2">
      <c r="A211" s="199"/>
      <c r="B211" s="273"/>
      <c r="C211" s="200"/>
      <c r="D211" s="199"/>
      <c r="E211" s="367"/>
      <c r="F211" s="367"/>
      <c r="G211" s="367"/>
      <c r="H211" s="367"/>
      <c r="I211" s="367"/>
      <c r="J211" s="367"/>
      <c r="K211" s="367"/>
      <c r="L211" s="367"/>
      <c r="M211" s="367"/>
      <c r="N211" s="367"/>
      <c r="O211" s="367"/>
      <c r="P211" s="367"/>
      <c r="Q211" s="205"/>
      <c r="R211" s="199"/>
      <c r="T211" s="151" t="s">
        <v>258</v>
      </c>
      <c r="W211" s="154" t="s">
        <v>7</v>
      </c>
      <c r="X211" s="154"/>
      <c r="Y211" s="154"/>
      <c r="Z211" s="154"/>
      <c r="AA211" s="154"/>
      <c r="AB211" s="154"/>
      <c r="AC211" s="207" t="s">
        <v>65</v>
      </c>
      <c r="AD211" s="200"/>
      <c r="AE211" s="199"/>
      <c r="AG211" s="151" t="s">
        <v>258</v>
      </c>
      <c r="AJ211" s="154" t="s">
        <v>7</v>
      </c>
      <c r="AK211" s="154"/>
      <c r="AL211" s="154"/>
      <c r="AM211" s="154"/>
      <c r="AN211" s="154"/>
      <c r="AO211" s="154"/>
      <c r="AP211" s="207" t="s">
        <v>65</v>
      </c>
      <c r="AQ211" s="200"/>
    </row>
    <row r="212" spans="1:43" x14ac:dyDescent="0.2">
      <c r="A212" s="199"/>
      <c r="B212" s="273"/>
      <c r="C212" s="200"/>
      <c r="D212" s="199"/>
      <c r="E212" s="367"/>
      <c r="F212" s="367"/>
      <c r="G212" s="367"/>
      <c r="H212" s="367"/>
      <c r="I212" s="367"/>
      <c r="J212" s="367"/>
      <c r="K212" s="367"/>
      <c r="L212" s="367"/>
      <c r="M212" s="367"/>
      <c r="N212" s="367"/>
      <c r="O212" s="367"/>
      <c r="P212" s="367"/>
      <c r="Q212" s="205"/>
      <c r="R212" s="199"/>
      <c r="S212" s="252" t="s">
        <v>268</v>
      </c>
      <c r="T212" s="252"/>
      <c r="U212" s="252"/>
      <c r="V212" s="252"/>
      <c r="W212" s="252"/>
      <c r="X212" s="252"/>
      <c r="Y212" s="252"/>
      <c r="Z212" s="252"/>
      <c r="AA212" s="252"/>
      <c r="AB212" s="252"/>
      <c r="AC212" s="151"/>
      <c r="AD212" s="200"/>
      <c r="AE212" s="199"/>
      <c r="AF212" s="252" t="s">
        <v>268</v>
      </c>
      <c r="AG212" s="252"/>
      <c r="AH212" s="252"/>
      <c r="AI212" s="252"/>
      <c r="AJ212" s="252"/>
      <c r="AK212" s="252"/>
      <c r="AL212" s="252"/>
      <c r="AM212" s="252"/>
      <c r="AN212" s="252"/>
      <c r="AO212" s="252"/>
      <c r="AP212" s="151"/>
      <c r="AQ212" s="200"/>
    </row>
    <row r="213" spans="1:43" x14ac:dyDescent="0.2">
      <c r="A213" s="199"/>
      <c r="B213" s="273"/>
      <c r="C213" s="200"/>
      <c r="D213" s="199"/>
      <c r="E213" s="367"/>
      <c r="F213" s="367"/>
      <c r="G213" s="367"/>
      <c r="H213" s="367"/>
      <c r="I213" s="367"/>
      <c r="J213" s="367"/>
      <c r="K213" s="367"/>
      <c r="L213" s="367"/>
      <c r="M213" s="367"/>
      <c r="N213" s="367"/>
      <c r="O213" s="367"/>
      <c r="P213" s="367"/>
      <c r="Q213" s="205"/>
      <c r="R213" s="199"/>
      <c r="T213" s="151" t="s">
        <v>269</v>
      </c>
      <c r="X213" s="154"/>
      <c r="Y213" s="154" t="s">
        <v>7</v>
      </c>
      <c r="Z213" s="154"/>
      <c r="AA213" s="154"/>
      <c r="AB213" s="154"/>
      <c r="AC213" s="207" t="s">
        <v>70</v>
      </c>
      <c r="AD213" s="200"/>
      <c r="AE213" s="199"/>
      <c r="AG213" s="151" t="s">
        <v>269</v>
      </c>
      <c r="AK213" s="154"/>
      <c r="AL213" s="154" t="s">
        <v>7</v>
      </c>
      <c r="AM213" s="154"/>
      <c r="AN213" s="154"/>
      <c r="AO213" s="154"/>
      <c r="AP213" s="207" t="s">
        <v>70</v>
      </c>
      <c r="AQ213" s="200"/>
    </row>
    <row r="214" spans="1:43" x14ac:dyDescent="0.2">
      <c r="A214" s="199"/>
      <c r="B214" s="273"/>
      <c r="C214" s="200"/>
      <c r="D214" s="199"/>
      <c r="E214" s="367"/>
      <c r="F214" s="367"/>
      <c r="G214" s="367"/>
      <c r="H214" s="367"/>
      <c r="I214" s="367"/>
      <c r="J214" s="367"/>
      <c r="K214" s="367"/>
      <c r="L214" s="367"/>
      <c r="M214" s="367"/>
      <c r="N214" s="367"/>
      <c r="O214" s="367"/>
      <c r="P214" s="367"/>
      <c r="Q214" s="205"/>
      <c r="R214" s="199"/>
      <c r="S214" s="252" t="s">
        <v>93</v>
      </c>
      <c r="T214" s="252"/>
      <c r="U214" s="252"/>
      <c r="V214" s="252"/>
      <c r="W214" s="252"/>
      <c r="X214" s="206" t="s">
        <v>7</v>
      </c>
      <c r="Y214" s="206"/>
      <c r="Z214" s="206"/>
      <c r="AA214" s="206"/>
      <c r="AB214" s="206"/>
      <c r="AC214" s="207" t="s">
        <v>130</v>
      </c>
      <c r="AD214" s="200"/>
      <c r="AE214" s="199"/>
      <c r="AF214" s="252" t="s">
        <v>93</v>
      </c>
      <c r="AG214" s="252"/>
      <c r="AH214" s="252"/>
      <c r="AI214" s="252"/>
      <c r="AJ214" s="252"/>
      <c r="AK214" s="206" t="s">
        <v>7</v>
      </c>
      <c r="AL214" s="206"/>
      <c r="AM214" s="206"/>
      <c r="AN214" s="206"/>
      <c r="AO214" s="206"/>
      <c r="AP214" s="207" t="s">
        <v>130</v>
      </c>
      <c r="AQ214" s="200"/>
    </row>
    <row r="215" spans="1:43" ht="6" customHeight="1" thickBot="1" x14ac:dyDescent="0.25">
      <c r="A215" s="202"/>
      <c r="B215" s="272"/>
      <c r="C215" s="204"/>
      <c r="D215" s="202"/>
      <c r="E215" s="203"/>
      <c r="F215" s="203"/>
      <c r="G215" s="203"/>
      <c r="H215" s="203"/>
      <c r="I215" s="203"/>
      <c r="J215" s="203"/>
      <c r="K215" s="203"/>
      <c r="L215" s="203"/>
      <c r="M215" s="203"/>
      <c r="N215" s="203"/>
      <c r="O215" s="203"/>
      <c r="P215" s="203"/>
      <c r="Q215" s="204"/>
      <c r="R215" s="202"/>
      <c r="S215" s="203"/>
      <c r="T215" s="203"/>
      <c r="U215" s="203"/>
      <c r="V215" s="203"/>
      <c r="W215" s="203"/>
      <c r="X215" s="203"/>
      <c r="Y215" s="203"/>
      <c r="Z215" s="203"/>
      <c r="AA215" s="203"/>
      <c r="AB215" s="203"/>
      <c r="AC215" s="203"/>
      <c r="AD215" s="204"/>
      <c r="AE215" s="202"/>
      <c r="AF215" s="203"/>
      <c r="AG215" s="203"/>
      <c r="AH215" s="203"/>
      <c r="AI215" s="203"/>
      <c r="AJ215" s="203"/>
      <c r="AK215" s="203"/>
      <c r="AL215" s="203"/>
      <c r="AM215" s="203"/>
      <c r="AN215" s="203"/>
      <c r="AO215" s="203"/>
      <c r="AP215" s="203"/>
      <c r="AQ215" s="204"/>
    </row>
    <row r="216" spans="1:43" ht="6" customHeight="1" x14ac:dyDescent="0.2">
      <c r="A216" s="268"/>
      <c r="B216" s="269"/>
      <c r="C216" s="198"/>
      <c r="D216" s="196"/>
      <c r="E216" s="197"/>
      <c r="F216" s="197"/>
      <c r="G216" s="197"/>
      <c r="H216" s="197"/>
      <c r="I216" s="197"/>
      <c r="J216" s="197"/>
      <c r="K216" s="197"/>
      <c r="L216" s="197"/>
      <c r="M216" s="197"/>
      <c r="N216" s="197"/>
      <c r="O216" s="197"/>
      <c r="P216" s="197"/>
      <c r="Q216" s="198"/>
      <c r="R216" s="196"/>
      <c r="S216" s="197"/>
      <c r="T216" s="197"/>
      <c r="U216" s="197"/>
      <c r="V216" s="197"/>
      <c r="W216" s="197"/>
      <c r="X216" s="197"/>
      <c r="Y216" s="197"/>
      <c r="Z216" s="197"/>
      <c r="AA216" s="197"/>
      <c r="AB216" s="197"/>
      <c r="AC216" s="197"/>
      <c r="AD216" s="198"/>
      <c r="AE216" s="196"/>
      <c r="AF216" s="197"/>
      <c r="AG216" s="197"/>
      <c r="AH216" s="197"/>
      <c r="AI216" s="197"/>
      <c r="AJ216" s="197"/>
      <c r="AK216" s="197"/>
      <c r="AL216" s="197"/>
      <c r="AM216" s="197"/>
      <c r="AN216" s="197"/>
      <c r="AO216" s="197"/>
      <c r="AP216" s="197"/>
      <c r="AQ216" s="304"/>
    </row>
    <row r="217" spans="1:43" x14ac:dyDescent="0.2">
      <c r="A217" s="270"/>
      <c r="B217" s="249">
        <v>422</v>
      </c>
      <c r="C217" s="200"/>
      <c r="D217" s="199"/>
      <c r="E217" s="344" t="s">
        <v>376</v>
      </c>
      <c r="F217" s="344"/>
      <c r="G217" s="344"/>
      <c r="H217" s="344"/>
      <c r="I217" s="344"/>
      <c r="J217" s="344"/>
      <c r="K217" s="344"/>
      <c r="L217" s="344"/>
      <c r="M217" s="344"/>
      <c r="N217" s="344"/>
      <c r="O217" s="344"/>
      <c r="P217" s="344"/>
      <c r="Q217" s="200"/>
      <c r="R217" s="199"/>
      <c r="S217" s="252" t="s">
        <v>147</v>
      </c>
      <c r="T217" s="252"/>
      <c r="U217" s="252"/>
      <c r="V217" s="252"/>
      <c r="W217" s="252"/>
      <c r="X217" s="252"/>
      <c r="Y217" s="252"/>
      <c r="Z217" s="252"/>
      <c r="AA217" s="40" t="s">
        <v>147</v>
      </c>
      <c r="AB217" s="252"/>
      <c r="AD217" s="200"/>
      <c r="AE217" s="199"/>
      <c r="AF217" s="252" t="s">
        <v>147</v>
      </c>
      <c r="AG217" s="252"/>
      <c r="AH217" s="252"/>
      <c r="AI217" s="252"/>
      <c r="AJ217" s="252"/>
      <c r="AK217" s="252"/>
      <c r="AL217" s="252"/>
      <c r="AM217" s="252"/>
      <c r="AN217" s="40" t="s">
        <v>147</v>
      </c>
      <c r="AO217" s="252"/>
      <c r="AP217" s="307"/>
      <c r="AQ217" s="305"/>
    </row>
    <row r="218" spans="1:43" x14ac:dyDescent="0.2">
      <c r="A218" s="270"/>
      <c r="B218" s="315"/>
      <c r="C218" s="200"/>
      <c r="D218" s="199"/>
      <c r="E218" s="344"/>
      <c r="F218" s="344"/>
      <c r="G218" s="344"/>
      <c r="H218" s="344"/>
      <c r="I218" s="344"/>
      <c r="J218" s="344"/>
      <c r="K218" s="344"/>
      <c r="L218" s="344"/>
      <c r="M218" s="344"/>
      <c r="N218" s="344"/>
      <c r="O218" s="344"/>
      <c r="P218" s="344"/>
      <c r="Q218" s="200"/>
      <c r="R218" s="199"/>
      <c r="S218" s="208" t="s">
        <v>271</v>
      </c>
      <c r="T218" s="252"/>
      <c r="U218" s="252"/>
      <c r="V218" s="252"/>
      <c r="W218" s="252"/>
      <c r="X218" s="252"/>
      <c r="Y218" s="252"/>
      <c r="Z218" s="252"/>
      <c r="AA218" s="120" t="s">
        <v>271</v>
      </c>
      <c r="AB218" s="252"/>
      <c r="AD218" s="200"/>
      <c r="AE218" s="199"/>
      <c r="AF218" s="208" t="s">
        <v>271</v>
      </c>
      <c r="AG218" s="252"/>
      <c r="AH218" s="252"/>
      <c r="AI218" s="252"/>
      <c r="AJ218" s="252"/>
      <c r="AK218" s="252"/>
      <c r="AL218" s="252"/>
      <c r="AM218" s="252"/>
      <c r="AN218" s="120" t="s">
        <v>271</v>
      </c>
      <c r="AO218" s="252"/>
      <c r="AP218" s="307"/>
      <c r="AQ218" s="305"/>
    </row>
    <row r="219" spans="1:43" x14ac:dyDescent="0.2">
      <c r="A219" s="270"/>
      <c r="B219" s="249"/>
      <c r="C219" s="200"/>
      <c r="D219" s="199"/>
      <c r="E219" s="344"/>
      <c r="F219" s="344"/>
      <c r="G219" s="344"/>
      <c r="H219" s="344"/>
      <c r="I219" s="344"/>
      <c r="J219" s="344"/>
      <c r="K219" s="344"/>
      <c r="L219" s="344"/>
      <c r="M219" s="344"/>
      <c r="N219" s="344"/>
      <c r="O219" s="344"/>
      <c r="P219" s="344"/>
      <c r="Q219" s="200"/>
      <c r="R219" s="199"/>
      <c r="S219" s="252" t="s">
        <v>82</v>
      </c>
      <c r="T219" s="252"/>
      <c r="U219" s="252"/>
      <c r="V219" s="252"/>
      <c r="W219" s="252"/>
      <c r="X219" s="252"/>
      <c r="Y219" s="252"/>
      <c r="Z219" s="252"/>
      <c r="AA219" s="40" t="s">
        <v>120</v>
      </c>
      <c r="AB219" s="252"/>
      <c r="AD219" s="200"/>
      <c r="AE219" s="199"/>
      <c r="AF219" s="252" t="s">
        <v>82</v>
      </c>
      <c r="AG219" s="252"/>
      <c r="AH219" s="252"/>
      <c r="AI219" s="252"/>
      <c r="AJ219" s="252"/>
      <c r="AK219" s="252"/>
      <c r="AL219" s="252"/>
      <c r="AM219" s="252"/>
      <c r="AN219" s="40" t="s">
        <v>120</v>
      </c>
      <c r="AO219" s="252"/>
      <c r="AP219" s="307"/>
      <c r="AQ219" s="305"/>
    </row>
    <row r="220" spans="1:43" x14ac:dyDescent="0.2">
      <c r="A220" s="270"/>
      <c r="B220" s="249"/>
      <c r="C220" s="200"/>
      <c r="D220" s="199"/>
      <c r="E220" s="344"/>
      <c r="F220" s="344"/>
      <c r="G220" s="344"/>
      <c r="H220" s="344"/>
      <c r="I220" s="344"/>
      <c r="J220" s="344"/>
      <c r="K220" s="344"/>
      <c r="L220" s="344"/>
      <c r="M220" s="344"/>
      <c r="N220" s="344"/>
      <c r="O220" s="344"/>
      <c r="P220" s="344"/>
      <c r="Q220" s="200"/>
      <c r="R220" s="199"/>
      <c r="S220" s="252"/>
      <c r="T220" s="252"/>
      <c r="U220" s="252"/>
      <c r="V220" s="252"/>
      <c r="W220" s="252"/>
      <c r="X220" s="252"/>
      <c r="Y220" s="252"/>
      <c r="Z220" s="252"/>
      <c r="AA220" s="40" t="s">
        <v>82</v>
      </c>
      <c r="AB220" s="252"/>
      <c r="AC220" s="252"/>
      <c r="AD220" s="200"/>
      <c r="AE220" s="199"/>
      <c r="AF220" s="252"/>
      <c r="AG220" s="252"/>
      <c r="AH220" s="252"/>
      <c r="AI220" s="252"/>
      <c r="AJ220" s="252"/>
      <c r="AK220" s="252"/>
      <c r="AL220" s="252"/>
      <c r="AM220" s="252"/>
      <c r="AN220" s="40" t="s">
        <v>82</v>
      </c>
      <c r="AO220" s="252"/>
      <c r="AP220" s="252"/>
      <c r="AQ220" s="305"/>
    </row>
    <row r="221" spans="1:43" x14ac:dyDescent="0.2">
      <c r="A221" s="270"/>
      <c r="B221" s="249"/>
      <c r="C221" s="200"/>
      <c r="D221" s="199"/>
      <c r="E221" s="344"/>
      <c r="F221" s="344"/>
      <c r="G221" s="344"/>
      <c r="H221" s="344"/>
      <c r="I221" s="344"/>
      <c r="J221" s="344"/>
      <c r="K221" s="344"/>
      <c r="L221" s="344"/>
      <c r="M221" s="344"/>
      <c r="N221" s="344"/>
      <c r="O221" s="344"/>
      <c r="P221" s="344"/>
      <c r="Q221" s="200"/>
      <c r="R221" s="199"/>
      <c r="S221" s="252"/>
      <c r="T221" s="252"/>
      <c r="U221" s="252"/>
      <c r="V221" s="252"/>
      <c r="W221" s="252"/>
      <c r="X221" s="252"/>
      <c r="Y221" s="252"/>
      <c r="Z221" s="252"/>
      <c r="AA221" s="252"/>
      <c r="AB221" s="252"/>
      <c r="AC221" s="252"/>
      <c r="AD221" s="200"/>
      <c r="AE221" s="199"/>
      <c r="AF221" s="252"/>
      <c r="AG221" s="252"/>
      <c r="AH221" s="252"/>
      <c r="AI221" s="252"/>
      <c r="AJ221" s="252"/>
      <c r="AK221" s="252"/>
      <c r="AL221" s="252"/>
      <c r="AM221" s="252"/>
      <c r="AN221" s="252"/>
      <c r="AO221" s="252"/>
      <c r="AP221" s="252"/>
      <c r="AQ221" s="305"/>
    </row>
    <row r="222" spans="1:43" x14ac:dyDescent="0.2">
      <c r="A222" s="270"/>
      <c r="B222" s="249"/>
      <c r="C222" s="200"/>
      <c r="D222" s="199"/>
      <c r="E222" s="344"/>
      <c r="F222" s="344"/>
      <c r="G222" s="344"/>
      <c r="H222" s="344"/>
      <c r="I222" s="344"/>
      <c r="J222" s="344"/>
      <c r="K222" s="344"/>
      <c r="L222" s="344"/>
      <c r="M222" s="344"/>
      <c r="N222" s="344"/>
      <c r="O222" s="344"/>
      <c r="P222" s="344"/>
      <c r="Q222" s="200"/>
      <c r="R222" s="199"/>
      <c r="S222" s="252"/>
      <c r="T222" s="252"/>
      <c r="U222" s="252"/>
      <c r="V222" s="252"/>
      <c r="W222" s="252"/>
      <c r="X222" s="252"/>
      <c r="Y222" s="252"/>
      <c r="Z222" s="252"/>
      <c r="AA222" s="40" t="s">
        <v>383</v>
      </c>
      <c r="AB222" s="252"/>
      <c r="AC222" s="252"/>
      <c r="AD222" s="200"/>
      <c r="AE222" s="199"/>
      <c r="AF222" s="252"/>
      <c r="AG222" s="252"/>
      <c r="AH222" s="252"/>
      <c r="AI222" s="252"/>
      <c r="AJ222" s="252"/>
      <c r="AK222" s="252"/>
      <c r="AL222" s="252"/>
      <c r="AM222" s="252"/>
      <c r="AN222" s="40" t="s">
        <v>383</v>
      </c>
      <c r="AO222" s="252"/>
      <c r="AP222" s="252"/>
      <c r="AQ222" s="305"/>
    </row>
    <row r="223" spans="1:43" ht="6" customHeight="1" thickBot="1" x14ac:dyDescent="0.25">
      <c r="A223" s="271"/>
      <c r="B223" s="272"/>
      <c r="C223" s="204"/>
      <c r="D223" s="202"/>
      <c r="E223" s="203"/>
      <c r="F223" s="203"/>
      <c r="G223" s="203"/>
      <c r="H223" s="203"/>
      <c r="I223" s="203"/>
      <c r="J223" s="203"/>
      <c r="K223" s="203"/>
      <c r="L223" s="203"/>
      <c r="M223" s="203"/>
      <c r="N223" s="203"/>
      <c r="O223" s="203"/>
      <c r="P223" s="203"/>
      <c r="Q223" s="204"/>
      <c r="R223" s="202"/>
      <c r="S223" s="203"/>
      <c r="T223" s="203"/>
      <c r="U223" s="203"/>
      <c r="V223" s="203"/>
      <c r="W223" s="203"/>
      <c r="X223" s="203"/>
      <c r="Y223" s="203"/>
      <c r="Z223" s="203"/>
      <c r="AA223" s="203"/>
      <c r="AB223" s="203"/>
      <c r="AC223" s="203"/>
      <c r="AD223" s="204"/>
      <c r="AE223" s="202"/>
      <c r="AF223" s="203"/>
      <c r="AG223" s="203"/>
      <c r="AH223" s="203"/>
      <c r="AI223" s="203"/>
      <c r="AJ223" s="203"/>
      <c r="AK223" s="203"/>
      <c r="AL223" s="203"/>
      <c r="AM223" s="203"/>
      <c r="AN223" s="203"/>
      <c r="AO223" s="203"/>
      <c r="AP223" s="203"/>
      <c r="AQ223" s="306"/>
    </row>
    <row r="224" spans="1:43" ht="6" customHeight="1" x14ac:dyDescent="0.2">
      <c r="A224" s="196"/>
      <c r="B224" s="269"/>
      <c r="C224" s="198"/>
      <c r="D224" s="196"/>
      <c r="E224" s="197"/>
      <c r="F224" s="197"/>
      <c r="G224" s="197"/>
      <c r="H224" s="197"/>
      <c r="I224" s="197"/>
      <c r="J224" s="197"/>
      <c r="K224" s="197"/>
      <c r="L224" s="197"/>
      <c r="M224" s="197"/>
      <c r="N224" s="197"/>
      <c r="O224" s="197"/>
      <c r="P224" s="197"/>
      <c r="Q224" s="198"/>
      <c r="R224" s="196"/>
      <c r="S224" s="197"/>
      <c r="T224" s="197"/>
      <c r="U224" s="197"/>
      <c r="V224" s="197"/>
      <c r="W224" s="197"/>
      <c r="X224" s="197"/>
      <c r="Y224" s="197"/>
      <c r="Z224" s="197"/>
      <c r="AA224" s="197"/>
      <c r="AB224" s="197"/>
      <c r="AC224" s="197"/>
      <c r="AD224" s="198"/>
      <c r="AE224" s="196"/>
      <c r="AF224" s="197"/>
      <c r="AG224" s="197"/>
      <c r="AH224" s="197"/>
      <c r="AI224" s="197"/>
      <c r="AJ224" s="197"/>
      <c r="AK224" s="197"/>
      <c r="AL224" s="197"/>
      <c r="AM224" s="197"/>
      <c r="AN224" s="197"/>
      <c r="AO224" s="197"/>
      <c r="AP224" s="197"/>
      <c r="AQ224" s="198"/>
    </row>
    <row r="225" spans="1:43" x14ac:dyDescent="0.2">
      <c r="A225" s="199"/>
      <c r="B225" s="249">
        <v>423</v>
      </c>
      <c r="C225" s="200"/>
      <c r="D225" s="199"/>
      <c r="E225" s="367" t="str">
        <f ca="1">VLOOKUP(INDIRECT(ADDRESS(ROW(),COLUMN()-3)),Language_Translations,MATCH(Language_Selected,Language_Options,0),FALSE)</f>
        <v>How long after the fever started did (NAME) first take quinine?</v>
      </c>
      <c r="F225" s="367"/>
      <c r="G225" s="367"/>
      <c r="H225" s="367"/>
      <c r="I225" s="367"/>
      <c r="J225" s="367"/>
      <c r="K225" s="367"/>
      <c r="L225" s="367"/>
      <c r="M225" s="367"/>
      <c r="N225" s="367"/>
      <c r="O225" s="367"/>
      <c r="P225" s="367"/>
      <c r="Q225" s="205"/>
      <c r="R225" s="199"/>
      <c r="S225" s="252" t="s">
        <v>256</v>
      </c>
      <c r="T225" s="252"/>
      <c r="U225" s="252"/>
      <c r="V225" s="252"/>
      <c r="W225" s="206" t="s">
        <v>7</v>
      </c>
      <c r="X225" s="206"/>
      <c r="Y225" s="206"/>
      <c r="Z225" s="206"/>
      <c r="AA225" s="206"/>
      <c r="AB225" s="206"/>
      <c r="AC225" s="207" t="s">
        <v>217</v>
      </c>
      <c r="AD225" s="200"/>
      <c r="AE225" s="199"/>
      <c r="AF225" s="252" t="s">
        <v>256</v>
      </c>
      <c r="AG225" s="252"/>
      <c r="AH225" s="252"/>
      <c r="AI225" s="252"/>
      <c r="AJ225" s="206" t="s">
        <v>7</v>
      </c>
      <c r="AK225" s="206"/>
      <c r="AL225" s="206"/>
      <c r="AM225" s="206"/>
      <c r="AN225" s="206"/>
      <c r="AO225" s="206"/>
      <c r="AP225" s="207" t="s">
        <v>217</v>
      </c>
      <c r="AQ225" s="200"/>
    </row>
    <row r="226" spans="1:43" x14ac:dyDescent="0.2">
      <c r="A226" s="199"/>
      <c r="B226" s="315"/>
      <c r="C226" s="200"/>
      <c r="D226" s="199"/>
      <c r="E226" s="367"/>
      <c r="F226" s="367"/>
      <c r="G226" s="367"/>
      <c r="H226" s="367"/>
      <c r="I226" s="367"/>
      <c r="J226" s="367"/>
      <c r="K226" s="367"/>
      <c r="L226" s="367"/>
      <c r="M226" s="367"/>
      <c r="N226" s="367"/>
      <c r="O226" s="367"/>
      <c r="P226" s="367"/>
      <c r="Q226" s="205"/>
      <c r="R226" s="199"/>
      <c r="S226" s="252" t="s">
        <v>257</v>
      </c>
      <c r="T226" s="252"/>
      <c r="U226" s="252"/>
      <c r="V226" s="252"/>
      <c r="W226" s="206" t="s">
        <v>7</v>
      </c>
      <c r="X226" s="206"/>
      <c r="Y226" s="206"/>
      <c r="Z226" s="206"/>
      <c r="AA226" s="206"/>
      <c r="AB226" s="206"/>
      <c r="AC226" s="207" t="s">
        <v>63</v>
      </c>
      <c r="AD226" s="200"/>
      <c r="AE226" s="199"/>
      <c r="AF226" s="252" t="s">
        <v>257</v>
      </c>
      <c r="AG226" s="252"/>
      <c r="AH226" s="252"/>
      <c r="AI226" s="252"/>
      <c r="AJ226" s="206" t="s">
        <v>7</v>
      </c>
      <c r="AK226" s="206"/>
      <c r="AL226" s="206"/>
      <c r="AM226" s="206"/>
      <c r="AN226" s="206"/>
      <c r="AO226" s="206"/>
      <c r="AP226" s="207" t="s">
        <v>63</v>
      </c>
      <c r="AQ226" s="200"/>
    </row>
    <row r="227" spans="1:43" x14ac:dyDescent="0.2">
      <c r="A227" s="199"/>
      <c r="B227" s="249"/>
      <c r="C227" s="200"/>
      <c r="D227" s="199"/>
      <c r="E227" s="367"/>
      <c r="F227" s="367"/>
      <c r="G227" s="367"/>
      <c r="H227" s="367"/>
      <c r="I227" s="367"/>
      <c r="J227" s="367"/>
      <c r="K227" s="367"/>
      <c r="L227" s="367"/>
      <c r="M227" s="367"/>
      <c r="N227" s="367"/>
      <c r="O227" s="367"/>
      <c r="P227" s="367"/>
      <c r="Q227" s="205"/>
      <c r="R227" s="199"/>
      <c r="S227" s="252" t="s">
        <v>267</v>
      </c>
      <c r="T227" s="252"/>
      <c r="U227" s="252"/>
      <c r="V227" s="252"/>
      <c r="W227" s="252"/>
      <c r="X227" s="252"/>
      <c r="Y227" s="252"/>
      <c r="Z227" s="252"/>
      <c r="AA227" s="252"/>
      <c r="AB227" s="252"/>
      <c r="AC227" s="191"/>
      <c r="AD227" s="200"/>
      <c r="AE227" s="199"/>
      <c r="AF227" s="252" t="s">
        <v>267</v>
      </c>
      <c r="AG227" s="252"/>
      <c r="AH227" s="252"/>
      <c r="AI227" s="252"/>
      <c r="AJ227" s="252"/>
      <c r="AK227" s="252"/>
      <c r="AL227" s="252"/>
      <c r="AM227" s="252"/>
      <c r="AN227" s="252"/>
      <c r="AO227" s="252"/>
      <c r="AP227" s="191"/>
      <c r="AQ227" s="200"/>
    </row>
    <row r="228" spans="1:43" x14ac:dyDescent="0.2">
      <c r="A228" s="199"/>
      <c r="B228" s="249"/>
      <c r="C228" s="200"/>
      <c r="D228" s="199"/>
      <c r="E228" s="367"/>
      <c r="F228" s="367"/>
      <c r="G228" s="367"/>
      <c r="H228" s="367"/>
      <c r="I228" s="367"/>
      <c r="J228" s="367"/>
      <c r="K228" s="367"/>
      <c r="L228" s="367"/>
      <c r="M228" s="367"/>
      <c r="N228" s="367"/>
      <c r="O228" s="367"/>
      <c r="P228" s="367"/>
      <c r="Q228" s="205"/>
      <c r="R228" s="199"/>
      <c r="S228" s="191"/>
      <c r="T228" s="191" t="s">
        <v>258</v>
      </c>
      <c r="U228" s="191"/>
      <c r="V228" s="191"/>
      <c r="W228" s="308" t="s">
        <v>7</v>
      </c>
      <c r="X228" s="308"/>
      <c r="Y228" s="308"/>
      <c r="Z228" s="308"/>
      <c r="AA228" s="308"/>
      <c r="AB228" s="308"/>
      <c r="AC228" s="207" t="s">
        <v>65</v>
      </c>
      <c r="AD228" s="200"/>
      <c r="AE228" s="199"/>
      <c r="AF228" s="191"/>
      <c r="AG228" s="191" t="s">
        <v>258</v>
      </c>
      <c r="AH228" s="191"/>
      <c r="AI228" s="191"/>
      <c r="AJ228" s="308" t="s">
        <v>7</v>
      </c>
      <c r="AK228" s="308"/>
      <c r="AL228" s="308"/>
      <c r="AM228" s="308"/>
      <c r="AN228" s="308"/>
      <c r="AO228" s="308"/>
      <c r="AP228" s="207" t="s">
        <v>65</v>
      </c>
      <c r="AQ228" s="200"/>
    </row>
    <row r="229" spans="1:43" x14ac:dyDescent="0.2">
      <c r="A229" s="199"/>
      <c r="B229" s="249"/>
      <c r="C229" s="200"/>
      <c r="D229" s="199"/>
      <c r="E229" s="367"/>
      <c r="F229" s="367"/>
      <c r="G229" s="367"/>
      <c r="H229" s="367"/>
      <c r="I229" s="367"/>
      <c r="J229" s="367"/>
      <c r="K229" s="367"/>
      <c r="L229" s="367"/>
      <c r="M229" s="367"/>
      <c r="N229" s="367"/>
      <c r="O229" s="367"/>
      <c r="P229" s="367"/>
      <c r="Q229" s="205"/>
      <c r="R229" s="199"/>
      <c r="S229" s="252" t="s">
        <v>268</v>
      </c>
      <c r="T229" s="252"/>
      <c r="U229" s="252"/>
      <c r="V229" s="252"/>
      <c r="W229" s="252"/>
      <c r="X229" s="252"/>
      <c r="Y229" s="252"/>
      <c r="Z229" s="252"/>
      <c r="AA229" s="252"/>
      <c r="AB229" s="252"/>
      <c r="AC229" s="191"/>
      <c r="AD229" s="200"/>
      <c r="AE229" s="199"/>
      <c r="AF229" s="252" t="s">
        <v>268</v>
      </c>
      <c r="AG229" s="252"/>
      <c r="AH229" s="252"/>
      <c r="AI229" s="252"/>
      <c r="AJ229" s="252"/>
      <c r="AK229" s="252"/>
      <c r="AL229" s="252"/>
      <c r="AM229" s="252"/>
      <c r="AN229" s="252"/>
      <c r="AO229" s="252"/>
      <c r="AP229" s="191"/>
      <c r="AQ229" s="200"/>
    </row>
    <row r="230" spans="1:43" x14ac:dyDescent="0.2">
      <c r="A230" s="199"/>
      <c r="B230" s="249"/>
      <c r="C230" s="200"/>
      <c r="D230" s="199"/>
      <c r="E230" s="367"/>
      <c r="F230" s="367"/>
      <c r="G230" s="367"/>
      <c r="H230" s="367"/>
      <c r="I230" s="367"/>
      <c r="J230" s="367"/>
      <c r="K230" s="367"/>
      <c r="L230" s="367"/>
      <c r="M230" s="367"/>
      <c r="N230" s="367"/>
      <c r="O230" s="367"/>
      <c r="P230" s="367"/>
      <c r="Q230" s="205"/>
      <c r="R230" s="199"/>
      <c r="S230" s="191"/>
      <c r="T230" s="191" t="s">
        <v>269</v>
      </c>
      <c r="U230" s="191"/>
      <c r="V230" s="191"/>
      <c r="W230" s="191"/>
      <c r="X230" s="308"/>
      <c r="Y230" s="308" t="s">
        <v>7</v>
      </c>
      <c r="Z230" s="308"/>
      <c r="AA230" s="308"/>
      <c r="AB230" s="308"/>
      <c r="AC230" s="207" t="s">
        <v>70</v>
      </c>
      <c r="AD230" s="200"/>
      <c r="AE230" s="199"/>
      <c r="AF230" s="191"/>
      <c r="AG230" s="191" t="s">
        <v>269</v>
      </c>
      <c r="AH230" s="191"/>
      <c r="AI230" s="191"/>
      <c r="AJ230" s="191"/>
      <c r="AK230" s="308"/>
      <c r="AL230" s="308" t="s">
        <v>7</v>
      </c>
      <c r="AM230" s="308"/>
      <c r="AN230" s="308"/>
      <c r="AO230" s="308"/>
      <c r="AP230" s="207" t="s">
        <v>70</v>
      </c>
      <c r="AQ230" s="200"/>
    </row>
    <row r="231" spans="1:43" x14ac:dyDescent="0.2">
      <c r="A231" s="199"/>
      <c r="B231" s="249"/>
      <c r="C231" s="200"/>
      <c r="D231" s="199"/>
      <c r="E231" s="367"/>
      <c r="F231" s="367"/>
      <c r="G231" s="367"/>
      <c r="H231" s="367"/>
      <c r="I231" s="367"/>
      <c r="J231" s="367"/>
      <c r="K231" s="367"/>
      <c r="L231" s="367"/>
      <c r="M231" s="367"/>
      <c r="N231" s="367"/>
      <c r="O231" s="367"/>
      <c r="P231" s="367"/>
      <c r="Q231" s="205"/>
      <c r="R231" s="199"/>
      <c r="S231" s="252" t="s">
        <v>93</v>
      </c>
      <c r="T231" s="252"/>
      <c r="U231" s="252"/>
      <c r="V231" s="252"/>
      <c r="W231" s="252"/>
      <c r="X231" s="206" t="s">
        <v>7</v>
      </c>
      <c r="Y231" s="206"/>
      <c r="Z231" s="206"/>
      <c r="AA231" s="206"/>
      <c r="AB231" s="206"/>
      <c r="AC231" s="207" t="s">
        <v>130</v>
      </c>
      <c r="AD231" s="200"/>
      <c r="AE231" s="199"/>
      <c r="AF231" s="252" t="s">
        <v>93</v>
      </c>
      <c r="AG231" s="252"/>
      <c r="AH231" s="252"/>
      <c r="AI231" s="252"/>
      <c r="AJ231" s="252"/>
      <c r="AK231" s="206" t="s">
        <v>7</v>
      </c>
      <c r="AL231" s="206"/>
      <c r="AM231" s="206"/>
      <c r="AN231" s="206"/>
      <c r="AO231" s="206"/>
      <c r="AP231" s="207" t="s">
        <v>130</v>
      </c>
      <c r="AQ231" s="200"/>
    </row>
    <row r="232" spans="1:43" ht="6" customHeight="1" thickBot="1" x14ac:dyDescent="0.25">
      <c r="A232" s="199"/>
      <c r="B232" s="249"/>
      <c r="C232" s="200"/>
      <c r="D232" s="199"/>
      <c r="E232" s="252"/>
      <c r="F232" s="252"/>
      <c r="G232" s="252"/>
      <c r="H232" s="252"/>
      <c r="I232" s="252"/>
      <c r="J232" s="252"/>
      <c r="K232" s="252"/>
      <c r="L232" s="252"/>
      <c r="M232" s="252"/>
      <c r="N232" s="252"/>
      <c r="O232" s="252"/>
      <c r="P232" s="252"/>
      <c r="Q232" s="200"/>
      <c r="R232" s="199"/>
      <c r="S232" s="252"/>
      <c r="T232" s="252"/>
      <c r="U232" s="252"/>
      <c r="V232" s="252"/>
      <c r="W232" s="252"/>
      <c r="X232" s="252"/>
      <c r="Y232" s="252"/>
      <c r="Z232" s="252"/>
      <c r="AA232" s="252"/>
      <c r="AB232" s="252"/>
      <c r="AC232" s="252"/>
      <c r="AD232" s="200"/>
      <c r="AE232" s="199"/>
      <c r="AF232" s="252"/>
      <c r="AG232" s="252"/>
      <c r="AH232" s="252"/>
      <c r="AI232" s="252"/>
      <c r="AJ232" s="252"/>
      <c r="AK232" s="252"/>
      <c r="AL232" s="252"/>
      <c r="AM232" s="252"/>
      <c r="AN232" s="252"/>
      <c r="AO232" s="252"/>
      <c r="AP232" s="252"/>
      <c r="AQ232" s="200"/>
    </row>
    <row r="233" spans="1:43" ht="6" customHeight="1" x14ac:dyDescent="0.2">
      <c r="A233" s="268"/>
      <c r="B233" s="269"/>
      <c r="C233" s="198"/>
      <c r="D233" s="196"/>
      <c r="E233" s="197"/>
      <c r="F233" s="197"/>
      <c r="G233" s="197"/>
      <c r="H233" s="197"/>
      <c r="I233" s="197"/>
      <c r="J233" s="197"/>
      <c r="K233" s="197"/>
      <c r="L233" s="197"/>
      <c r="M233" s="197"/>
      <c r="N233" s="197"/>
      <c r="O233" s="197"/>
      <c r="P233" s="197"/>
      <c r="Q233" s="198"/>
      <c r="R233" s="196"/>
      <c r="S233" s="197"/>
      <c r="T233" s="197"/>
      <c r="U233" s="197"/>
      <c r="V233" s="197"/>
      <c r="W233" s="197"/>
      <c r="X233" s="197"/>
      <c r="Y233" s="197"/>
      <c r="Z233" s="197"/>
      <c r="AA233" s="197"/>
      <c r="AB233" s="197"/>
      <c r="AC233" s="197"/>
      <c r="AD233" s="198"/>
      <c r="AE233" s="196"/>
      <c r="AF233" s="197"/>
      <c r="AG233" s="197"/>
      <c r="AH233" s="197"/>
      <c r="AI233" s="197"/>
      <c r="AJ233" s="197"/>
      <c r="AK233" s="197"/>
      <c r="AL233" s="197"/>
      <c r="AM233" s="197"/>
      <c r="AN233" s="197"/>
      <c r="AO233" s="197"/>
      <c r="AP233" s="197"/>
      <c r="AQ233" s="304"/>
    </row>
    <row r="234" spans="1:43" x14ac:dyDescent="0.2">
      <c r="A234" s="270"/>
      <c r="B234" s="249">
        <v>424</v>
      </c>
      <c r="C234" s="200"/>
      <c r="D234" s="199"/>
      <c r="E234" s="344" t="s">
        <v>377</v>
      </c>
      <c r="F234" s="344"/>
      <c r="G234" s="344"/>
      <c r="H234" s="344"/>
      <c r="I234" s="344"/>
      <c r="J234" s="344"/>
      <c r="K234" s="344"/>
      <c r="L234" s="344"/>
      <c r="M234" s="344"/>
      <c r="N234" s="344"/>
      <c r="O234" s="344"/>
      <c r="P234" s="344"/>
      <c r="Q234" s="200"/>
      <c r="R234" s="199"/>
      <c r="S234" s="252" t="s">
        <v>147</v>
      </c>
      <c r="T234" s="252"/>
      <c r="U234" s="252"/>
      <c r="V234" s="252"/>
      <c r="W234" s="252"/>
      <c r="X234" s="252"/>
      <c r="Y234" s="252"/>
      <c r="Z234" s="252"/>
      <c r="AA234" s="40" t="s">
        <v>147</v>
      </c>
      <c r="AB234" s="252"/>
      <c r="AC234" s="307"/>
      <c r="AD234" s="200"/>
      <c r="AE234" s="199"/>
      <c r="AF234" s="252" t="s">
        <v>147</v>
      </c>
      <c r="AG234" s="252"/>
      <c r="AH234" s="252"/>
      <c r="AI234" s="252"/>
      <c r="AJ234" s="252"/>
      <c r="AK234" s="252"/>
      <c r="AL234" s="252"/>
      <c r="AM234" s="252"/>
      <c r="AN234" s="40" t="s">
        <v>147</v>
      </c>
      <c r="AO234" s="252"/>
      <c r="AP234" s="307"/>
      <c r="AQ234" s="305"/>
    </row>
    <row r="235" spans="1:43" x14ac:dyDescent="0.2">
      <c r="A235" s="270"/>
      <c r="B235" s="315"/>
      <c r="C235" s="200"/>
      <c r="D235" s="199"/>
      <c r="E235" s="344"/>
      <c r="F235" s="344"/>
      <c r="G235" s="344"/>
      <c r="H235" s="344"/>
      <c r="I235" s="344"/>
      <c r="J235" s="344"/>
      <c r="K235" s="344"/>
      <c r="L235" s="344"/>
      <c r="M235" s="344"/>
      <c r="N235" s="344"/>
      <c r="O235" s="344"/>
      <c r="P235" s="344"/>
      <c r="Q235" s="200"/>
      <c r="R235" s="199"/>
      <c r="S235" s="309" t="s">
        <v>272</v>
      </c>
      <c r="T235" s="252"/>
      <c r="U235" s="252"/>
      <c r="V235" s="252"/>
      <c r="W235" s="252"/>
      <c r="X235" s="252"/>
      <c r="Y235" s="252"/>
      <c r="Z235" s="252"/>
      <c r="AA235" s="310" t="s">
        <v>272</v>
      </c>
      <c r="AB235" s="252"/>
      <c r="AC235" s="307"/>
      <c r="AD235" s="200"/>
      <c r="AE235" s="199"/>
      <c r="AF235" s="309" t="s">
        <v>272</v>
      </c>
      <c r="AG235" s="252"/>
      <c r="AH235" s="252"/>
      <c r="AI235" s="252"/>
      <c r="AJ235" s="252"/>
      <c r="AK235" s="252"/>
      <c r="AL235" s="252"/>
      <c r="AM235" s="252"/>
      <c r="AN235" s="310" t="s">
        <v>272</v>
      </c>
      <c r="AO235" s="252"/>
      <c r="AP235" s="307"/>
      <c r="AQ235" s="305"/>
    </row>
    <row r="236" spans="1:43" x14ac:dyDescent="0.2">
      <c r="A236" s="270"/>
      <c r="B236" s="249"/>
      <c r="C236" s="200"/>
      <c r="D236" s="199"/>
      <c r="E236" s="344"/>
      <c r="F236" s="344"/>
      <c r="G236" s="344"/>
      <c r="H236" s="344"/>
      <c r="I236" s="344"/>
      <c r="J236" s="344"/>
      <c r="K236" s="344"/>
      <c r="L236" s="344"/>
      <c r="M236" s="344"/>
      <c r="N236" s="344"/>
      <c r="O236" s="344"/>
      <c r="P236" s="344"/>
      <c r="Q236" s="200"/>
      <c r="R236" s="199"/>
      <c r="S236" s="252" t="s">
        <v>82</v>
      </c>
      <c r="T236" s="252"/>
      <c r="U236" s="252"/>
      <c r="V236" s="252"/>
      <c r="W236" s="252"/>
      <c r="X236" s="252"/>
      <c r="Y236" s="252"/>
      <c r="Z236" s="252"/>
      <c r="AA236" s="40" t="s">
        <v>120</v>
      </c>
      <c r="AB236" s="252"/>
      <c r="AC236" s="307"/>
      <c r="AD236" s="200"/>
      <c r="AE236" s="199"/>
      <c r="AF236" s="252" t="s">
        <v>82</v>
      </c>
      <c r="AG236" s="252"/>
      <c r="AH236" s="252"/>
      <c r="AI236" s="252"/>
      <c r="AJ236" s="252"/>
      <c r="AK236" s="252"/>
      <c r="AL236" s="252"/>
      <c r="AM236" s="252"/>
      <c r="AN236" s="40" t="s">
        <v>120</v>
      </c>
      <c r="AO236" s="252"/>
      <c r="AP236" s="307"/>
      <c r="AQ236" s="305"/>
    </row>
    <row r="237" spans="1:43" x14ac:dyDescent="0.2">
      <c r="A237" s="270"/>
      <c r="B237" s="249"/>
      <c r="C237" s="200"/>
      <c r="D237" s="199"/>
      <c r="E237" s="344"/>
      <c r="F237" s="344"/>
      <c r="G237" s="344"/>
      <c r="H237" s="344"/>
      <c r="I237" s="344"/>
      <c r="J237" s="344"/>
      <c r="K237" s="344"/>
      <c r="L237" s="344"/>
      <c r="M237" s="344"/>
      <c r="N237" s="344"/>
      <c r="O237" s="344"/>
      <c r="P237" s="344"/>
      <c r="Q237" s="200"/>
      <c r="R237" s="199"/>
      <c r="S237" s="252"/>
      <c r="T237" s="252"/>
      <c r="U237" s="252"/>
      <c r="V237" s="252"/>
      <c r="W237" s="252"/>
      <c r="X237" s="252"/>
      <c r="Y237" s="252"/>
      <c r="Z237" s="252"/>
      <c r="AA237" s="40" t="s">
        <v>82</v>
      </c>
      <c r="AB237" s="252"/>
      <c r="AC237" s="252"/>
      <c r="AD237" s="200"/>
      <c r="AE237" s="199"/>
      <c r="AF237" s="252"/>
      <c r="AG237" s="252"/>
      <c r="AH237" s="252"/>
      <c r="AI237" s="252"/>
      <c r="AJ237" s="252"/>
      <c r="AK237" s="252"/>
      <c r="AL237" s="252"/>
      <c r="AM237" s="252"/>
      <c r="AN237" s="40" t="s">
        <v>82</v>
      </c>
      <c r="AO237" s="252"/>
      <c r="AP237" s="252"/>
      <c r="AQ237" s="305"/>
    </row>
    <row r="238" spans="1:43" x14ac:dyDescent="0.2">
      <c r="A238" s="270"/>
      <c r="B238" s="249"/>
      <c r="C238" s="200"/>
      <c r="D238" s="199"/>
      <c r="E238" s="344"/>
      <c r="F238" s="344"/>
      <c r="G238" s="344"/>
      <c r="H238" s="344"/>
      <c r="I238" s="344"/>
      <c r="J238" s="344"/>
      <c r="K238" s="344"/>
      <c r="L238" s="344"/>
      <c r="M238" s="344"/>
      <c r="N238" s="344"/>
      <c r="O238" s="344"/>
      <c r="P238" s="344"/>
      <c r="Q238" s="200"/>
      <c r="R238" s="199"/>
      <c r="S238" s="252"/>
      <c r="T238" s="252"/>
      <c r="U238" s="252"/>
      <c r="V238" s="252"/>
      <c r="W238" s="252"/>
      <c r="X238" s="252"/>
      <c r="Y238" s="252"/>
      <c r="Z238" s="252"/>
      <c r="AA238" s="252"/>
      <c r="AB238" s="252"/>
      <c r="AC238" s="252"/>
      <c r="AD238" s="200"/>
      <c r="AE238" s="199"/>
      <c r="AF238" s="252"/>
      <c r="AG238" s="252"/>
      <c r="AH238" s="252"/>
      <c r="AI238" s="252"/>
      <c r="AJ238" s="252"/>
      <c r="AK238" s="252"/>
      <c r="AL238" s="252"/>
      <c r="AM238" s="252"/>
      <c r="AN238" s="252"/>
      <c r="AO238" s="252"/>
      <c r="AP238" s="252"/>
      <c r="AQ238" s="305"/>
    </row>
    <row r="239" spans="1:43" x14ac:dyDescent="0.2">
      <c r="A239" s="270"/>
      <c r="B239" s="249"/>
      <c r="C239" s="200"/>
      <c r="D239" s="199"/>
      <c r="E239" s="344"/>
      <c r="F239" s="344"/>
      <c r="G239" s="344"/>
      <c r="H239" s="344"/>
      <c r="I239" s="344"/>
      <c r="J239" s="344"/>
      <c r="K239" s="344"/>
      <c r="L239" s="344"/>
      <c r="M239" s="344"/>
      <c r="N239" s="344"/>
      <c r="O239" s="344"/>
      <c r="P239" s="344"/>
      <c r="Q239" s="200"/>
      <c r="R239" s="199"/>
      <c r="S239" s="252"/>
      <c r="T239" s="252"/>
      <c r="U239" s="252"/>
      <c r="V239" s="252"/>
      <c r="W239" s="252"/>
      <c r="X239" s="252"/>
      <c r="Y239" s="252"/>
      <c r="Z239" s="252"/>
      <c r="AA239" s="40" t="s">
        <v>384</v>
      </c>
      <c r="AB239" s="252"/>
      <c r="AC239" s="252"/>
      <c r="AD239" s="200"/>
      <c r="AE239" s="199"/>
      <c r="AF239" s="252"/>
      <c r="AG239" s="252"/>
      <c r="AH239" s="252"/>
      <c r="AI239" s="252"/>
      <c r="AJ239" s="252"/>
      <c r="AK239" s="252"/>
      <c r="AL239" s="252"/>
      <c r="AM239" s="252"/>
      <c r="AN239" s="40" t="s">
        <v>384</v>
      </c>
      <c r="AO239" s="252"/>
      <c r="AP239" s="252"/>
      <c r="AQ239" s="305"/>
    </row>
    <row r="240" spans="1:43" ht="6" customHeight="1" thickBot="1" x14ac:dyDescent="0.25">
      <c r="A240" s="271"/>
      <c r="B240" s="272"/>
      <c r="C240" s="204"/>
      <c r="D240" s="202"/>
      <c r="E240" s="203"/>
      <c r="F240" s="203"/>
      <c r="G240" s="203"/>
      <c r="H240" s="203"/>
      <c r="I240" s="203"/>
      <c r="J240" s="203"/>
      <c r="K240" s="203"/>
      <c r="L240" s="203"/>
      <c r="M240" s="203"/>
      <c r="N240" s="203"/>
      <c r="O240" s="203"/>
      <c r="P240" s="203"/>
      <c r="Q240" s="204"/>
      <c r="R240" s="202"/>
      <c r="S240" s="203"/>
      <c r="T240" s="203"/>
      <c r="U240" s="203"/>
      <c r="V240" s="203"/>
      <c r="W240" s="203"/>
      <c r="X240" s="203"/>
      <c r="Y240" s="203"/>
      <c r="Z240" s="203"/>
      <c r="AA240" s="203"/>
      <c r="AB240" s="203"/>
      <c r="AC240" s="203"/>
      <c r="AD240" s="204"/>
      <c r="AE240" s="202"/>
      <c r="AF240" s="203"/>
      <c r="AG240" s="203"/>
      <c r="AH240" s="203"/>
      <c r="AI240" s="203"/>
      <c r="AJ240" s="203"/>
      <c r="AK240" s="203"/>
      <c r="AL240" s="203"/>
      <c r="AM240" s="203"/>
      <c r="AN240" s="203"/>
      <c r="AO240" s="203"/>
      <c r="AP240" s="203"/>
      <c r="AQ240" s="306"/>
    </row>
    <row r="241" spans="1:43" ht="6" customHeight="1" x14ac:dyDescent="0.2">
      <c r="A241" s="196"/>
      <c r="B241" s="269"/>
      <c r="C241" s="198"/>
      <c r="D241" s="196"/>
      <c r="E241" s="197"/>
      <c r="F241" s="197"/>
      <c r="G241" s="197"/>
      <c r="H241" s="197"/>
      <c r="I241" s="197"/>
      <c r="J241" s="197"/>
      <c r="K241" s="197"/>
      <c r="L241" s="197"/>
      <c r="M241" s="197"/>
      <c r="N241" s="197"/>
      <c r="O241" s="197"/>
      <c r="P241" s="197"/>
      <c r="Q241" s="198"/>
      <c r="R241" s="196"/>
      <c r="S241" s="197"/>
      <c r="T241" s="197"/>
      <c r="U241" s="197"/>
      <c r="V241" s="197"/>
      <c r="W241" s="197"/>
      <c r="X241" s="197"/>
      <c r="Y241" s="197"/>
      <c r="Z241" s="197"/>
      <c r="AA241" s="197"/>
      <c r="AB241" s="197"/>
      <c r="AC241" s="197"/>
      <c r="AD241" s="198"/>
      <c r="AE241" s="196"/>
      <c r="AF241" s="197"/>
      <c r="AG241" s="197"/>
      <c r="AH241" s="197"/>
      <c r="AI241" s="197"/>
      <c r="AJ241" s="197"/>
      <c r="AK241" s="197"/>
      <c r="AL241" s="197"/>
      <c r="AM241" s="197"/>
      <c r="AN241" s="197"/>
      <c r="AO241" s="197"/>
      <c r="AP241" s="197"/>
      <c r="AQ241" s="198"/>
    </row>
    <row r="242" spans="1:43" x14ac:dyDescent="0.2">
      <c r="A242" s="199"/>
      <c r="B242" s="249">
        <v>425</v>
      </c>
      <c r="C242" s="200"/>
      <c r="D242" s="199"/>
      <c r="E242" s="367" t="str">
        <f ca="1">VLOOKUP(INDIRECT(ADDRESS(ROW(),COLUMN()-3)),Language_Translations,MATCH(Language_Selected,Language_Options,0),FALSE)</f>
        <v>How long after the fever started did (NAME) first take artesunate?</v>
      </c>
      <c r="F242" s="367"/>
      <c r="G242" s="367"/>
      <c r="H242" s="367"/>
      <c r="I242" s="367"/>
      <c r="J242" s="367"/>
      <c r="K242" s="367"/>
      <c r="L242" s="367"/>
      <c r="M242" s="367"/>
      <c r="N242" s="367"/>
      <c r="O242" s="367"/>
      <c r="P242" s="367"/>
      <c r="Q242" s="205"/>
      <c r="R242" s="199"/>
      <c r="S242" s="252" t="s">
        <v>256</v>
      </c>
      <c r="T242" s="252"/>
      <c r="U242" s="252"/>
      <c r="V242" s="252"/>
      <c r="W242" s="206" t="s">
        <v>7</v>
      </c>
      <c r="X242" s="206"/>
      <c r="Y242" s="206"/>
      <c r="Z242" s="206"/>
      <c r="AA242" s="206"/>
      <c r="AB242" s="206"/>
      <c r="AC242" s="207" t="s">
        <v>217</v>
      </c>
      <c r="AD242" s="200"/>
      <c r="AE242" s="199"/>
      <c r="AF242" s="252" t="s">
        <v>256</v>
      </c>
      <c r="AG242" s="252"/>
      <c r="AH242" s="252"/>
      <c r="AI242" s="252"/>
      <c r="AJ242" s="206" t="s">
        <v>7</v>
      </c>
      <c r="AK242" s="206"/>
      <c r="AL242" s="206"/>
      <c r="AM242" s="206"/>
      <c r="AN242" s="206"/>
      <c r="AO242" s="206"/>
      <c r="AP242" s="207" t="s">
        <v>217</v>
      </c>
      <c r="AQ242" s="200"/>
    </row>
    <row r="243" spans="1:43" x14ac:dyDescent="0.2">
      <c r="A243" s="199"/>
      <c r="B243" s="315"/>
      <c r="C243" s="200"/>
      <c r="D243" s="199"/>
      <c r="E243" s="367"/>
      <c r="F243" s="367"/>
      <c r="G243" s="367"/>
      <c r="H243" s="367"/>
      <c r="I243" s="367"/>
      <c r="J243" s="367"/>
      <c r="K243" s="367"/>
      <c r="L243" s="367"/>
      <c r="M243" s="367"/>
      <c r="N243" s="367"/>
      <c r="O243" s="367"/>
      <c r="P243" s="367"/>
      <c r="Q243" s="205"/>
      <c r="R243" s="199"/>
      <c r="S243" s="252" t="s">
        <v>257</v>
      </c>
      <c r="T243" s="252"/>
      <c r="U243" s="252"/>
      <c r="V243" s="252"/>
      <c r="W243" s="206" t="s">
        <v>7</v>
      </c>
      <c r="X243" s="206"/>
      <c r="Y243" s="206"/>
      <c r="Z243" s="206"/>
      <c r="AA243" s="206"/>
      <c r="AB243" s="206"/>
      <c r="AC243" s="207" t="s">
        <v>63</v>
      </c>
      <c r="AD243" s="200"/>
      <c r="AE243" s="199"/>
      <c r="AF243" s="252" t="s">
        <v>257</v>
      </c>
      <c r="AG243" s="252"/>
      <c r="AH243" s="252"/>
      <c r="AI243" s="252"/>
      <c r="AJ243" s="206" t="s">
        <v>7</v>
      </c>
      <c r="AK243" s="206"/>
      <c r="AL243" s="206"/>
      <c r="AM243" s="206"/>
      <c r="AN243" s="206"/>
      <c r="AO243" s="206"/>
      <c r="AP243" s="207" t="s">
        <v>63</v>
      </c>
      <c r="AQ243" s="200"/>
    </row>
    <row r="244" spans="1:43" x14ac:dyDescent="0.2">
      <c r="A244" s="199"/>
      <c r="B244" s="249"/>
      <c r="C244" s="200"/>
      <c r="D244" s="199"/>
      <c r="E244" s="367"/>
      <c r="F244" s="367"/>
      <c r="G244" s="367"/>
      <c r="H244" s="367"/>
      <c r="I244" s="367"/>
      <c r="J244" s="367"/>
      <c r="K244" s="367"/>
      <c r="L244" s="367"/>
      <c r="M244" s="367"/>
      <c r="N244" s="367"/>
      <c r="O244" s="367"/>
      <c r="P244" s="367"/>
      <c r="Q244" s="205"/>
      <c r="R244" s="199"/>
      <c r="S244" s="252" t="s">
        <v>267</v>
      </c>
      <c r="T244" s="252"/>
      <c r="U244" s="252"/>
      <c r="V244" s="252"/>
      <c r="W244" s="252"/>
      <c r="X244" s="252"/>
      <c r="Y244" s="252"/>
      <c r="Z244" s="252"/>
      <c r="AA244" s="252"/>
      <c r="AB244" s="252"/>
      <c r="AC244" s="151"/>
      <c r="AD244" s="200"/>
      <c r="AE244" s="199"/>
      <c r="AF244" s="252" t="s">
        <v>267</v>
      </c>
      <c r="AG244" s="252"/>
      <c r="AH244" s="252"/>
      <c r="AI244" s="252"/>
      <c r="AJ244" s="252"/>
      <c r="AK244" s="252"/>
      <c r="AL244" s="252"/>
      <c r="AM244" s="252"/>
      <c r="AN244" s="252"/>
      <c r="AO244" s="252"/>
      <c r="AP244" s="151"/>
      <c r="AQ244" s="200"/>
    </row>
    <row r="245" spans="1:43" x14ac:dyDescent="0.2">
      <c r="A245" s="199"/>
      <c r="B245" s="249"/>
      <c r="C245" s="200"/>
      <c r="D245" s="199"/>
      <c r="E245" s="367"/>
      <c r="F245" s="367"/>
      <c r="G245" s="367"/>
      <c r="H245" s="367"/>
      <c r="I245" s="367"/>
      <c r="J245" s="367"/>
      <c r="K245" s="367"/>
      <c r="L245" s="367"/>
      <c r="M245" s="367"/>
      <c r="N245" s="367"/>
      <c r="O245" s="367"/>
      <c r="P245" s="367"/>
      <c r="Q245" s="205"/>
      <c r="R245" s="199"/>
      <c r="T245" s="151" t="s">
        <v>258</v>
      </c>
      <c r="W245" s="154" t="s">
        <v>7</v>
      </c>
      <c r="X245" s="154"/>
      <c r="Y245" s="154"/>
      <c r="Z245" s="154"/>
      <c r="AA245" s="154"/>
      <c r="AB245" s="154"/>
      <c r="AC245" s="207" t="s">
        <v>65</v>
      </c>
      <c r="AD245" s="200"/>
      <c r="AE245" s="199"/>
      <c r="AG245" s="151" t="s">
        <v>258</v>
      </c>
      <c r="AJ245" s="154" t="s">
        <v>7</v>
      </c>
      <c r="AK245" s="154"/>
      <c r="AL245" s="154"/>
      <c r="AM245" s="154"/>
      <c r="AN245" s="154"/>
      <c r="AO245" s="154"/>
      <c r="AP245" s="207" t="s">
        <v>65</v>
      </c>
      <c r="AQ245" s="200"/>
    </row>
    <row r="246" spans="1:43" x14ac:dyDescent="0.2">
      <c r="A246" s="199"/>
      <c r="B246" s="249"/>
      <c r="C246" s="200"/>
      <c r="D246" s="199"/>
      <c r="E246" s="367"/>
      <c r="F246" s="367"/>
      <c r="G246" s="367"/>
      <c r="H246" s="367"/>
      <c r="I246" s="367"/>
      <c r="J246" s="367"/>
      <c r="K246" s="367"/>
      <c r="L246" s="367"/>
      <c r="M246" s="367"/>
      <c r="N246" s="367"/>
      <c r="O246" s="367"/>
      <c r="P246" s="367"/>
      <c r="Q246" s="205"/>
      <c r="R246" s="199"/>
      <c r="S246" s="252" t="s">
        <v>268</v>
      </c>
      <c r="T246" s="252"/>
      <c r="U246" s="252"/>
      <c r="V246" s="252"/>
      <c r="W246" s="252"/>
      <c r="X246" s="252"/>
      <c r="Y246" s="252"/>
      <c r="Z246" s="252"/>
      <c r="AA246" s="252"/>
      <c r="AB246" s="252"/>
      <c r="AC246" s="151"/>
      <c r="AD246" s="200"/>
      <c r="AE246" s="199"/>
      <c r="AF246" s="252" t="s">
        <v>268</v>
      </c>
      <c r="AG246" s="252"/>
      <c r="AH246" s="252"/>
      <c r="AI246" s="252"/>
      <c r="AJ246" s="252"/>
      <c r="AK246" s="252"/>
      <c r="AL246" s="252"/>
      <c r="AM246" s="252"/>
      <c r="AN246" s="252"/>
      <c r="AO246" s="252"/>
      <c r="AP246" s="151"/>
      <c r="AQ246" s="200"/>
    </row>
    <row r="247" spans="1:43" x14ac:dyDescent="0.2">
      <c r="A247" s="199"/>
      <c r="B247" s="249"/>
      <c r="C247" s="200"/>
      <c r="D247" s="199"/>
      <c r="E247" s="367"/>
      <c r="F247" s="367"/>
      <c r="G247" s="367"/>
      <c r="H247" s="367"/>
      <c r="I247" s="367"/>
      <c r="J247" s="367"/>
      <c r="K247" s="367"/>
      <c r="L247" s="367"/>
      <c r="M247" s="367"/>
      <c r="N247" s="367"/>
      <c r="O247" s="367"/>
      <c r="P247" s="367"/>
      <c r="Q247" s="205"/>
      <c r="R247" s="199"/>
      <c r="T247" s="151" t="s">
        <v>269</v>
      </c>
      <c r="X247" s="154"/>
      <c r="Y247" s="154" t="s">
        <v>7</v>
      </c>
      <c r="Z247" s="154"/>
      <c r="AA247" s="154"/>
      <c r="AB247" s="154"/>
      <c r="AC247" s="207" t="s">
        <v>70</v>
      </c>
      <c r="AD247" s="200"/>
      <c r="AE247" s="199"/>
      <c r="AG247" s="151" t="s">
        <v>269</v>
      </c>
      <c r="AK247" s="154"/>
      <c r="AL247" s="154" t="s">
        <v>7</v>
      </c>
      <c r="AM247" s="154"/>
      <c r="AN247" s="154"/>
      <c r="AO247" s="154"/>
      <c r="AP247" s="207" t="s">
        <v>70</v>
      </c>
      <c r="AQ247" s="200"/>
    </row>
    <row r="248" spans="1:43" x14ac:dyDescent="0.2">
      <c r="A248" s="199"/>
      <c r="B248" s="249"/>
      <c r="C248" s="200"/>
      <c r="D248" s="199"/>
      <c r="E248" s="367"/>
      <c r="F248" s="367"/>
      <c r="G248" s="367"/>
      <c r="H248" s="367"/>
      <c r="I248" s="367"/>
      <c r="J248" s="367"/>
      <c r="K248" s="367"/>
      <c r="L248" s="367"/>
      <c r="M248" s="367"/>
      <c r="N248" s="367"/>
      <c r="O248" s="367"/>
      <c r="P248" s="367"/>
      <c r="Q248" s="205"/>
      <c r="R248" s="199"/>
      <c r="S248" s="252" t="s">
        <v>93</v>
      </c>
      <c r="T248" s="252"/>
      <c r="U248" s="252"/>
      <c r="V248" s="252"/>
      <c r="W248" s="252"/>
      <c r="X248" s="206" t="s">
        <v>7</v>
      </c>
      <c r="Y248" s="206"/>
      <c r="Z248" s="206"/>
      <c r="AA248" s="206"/>
      <c r="AB248" s="206"/>
      <c r="AC248" s="207" t="s">
        <v>130</v>
      </c>
      <c r="AD248" s="200"/>
      <c r="AE248" s="199"/>
      <c r="AF248" s="252" t="s">
        <v>93</v>
      </c>
      <c r="AG248" s="252"/>
      <c r="AH248" s="252"/>
      <c r="AI248" s="252"/>
      <c r="AJ248" s="252"/>
      <c r="AK248" s="206" t="s">
        <v>7</v>
      </c>
      <c r="AL248" s="206"/>
      <c r="AM248" s="206"/>
      <c r="AN248" s="206"/>
      <c r="AO248" s="206"/>
      <c r="AP248" s="207" t="s">
        <v>130</v>
      </c>
      <c r="AQ248" s="200"/>
    </row>
    <row r="249" spans="1:43" ht="6" customHeight="1" thickBot="1" x14ac:dyDescent="0.25">
      <c r="A249" s="202"/>
      <c r="B249" s="272"/>
      <c r="C249" s="204"/>
      <c r="D249" s="202"/>
      <c r="E249" s="203"/>
      <c r="F249" s="203"/>
      <c r="G249" s="203"/>
      <c r="H249" s="203"/>
      <c r="I249" s="203"/>
      <c r="J249" s="203"/>
      <c r="K249" s="203"/>
      <c r="L249" s="203"/>
      <c r="M249" s="203"/>
      <c r="N249" s="203"/>
      <c r="O249" s="203"/>
      <c r="P249" s="203"/>
      <c r="Q249" s="204"/>
      <c r="R249" s="202"/>
      <c r="S249" s="203"/>
      <c r="T249" s="203"/>
      <c r="U249" s="203"/>
      <c r="V249" s="203"/>
      <c r="W249" s="203"/>
      <c r="X249" s="203"/>
      <c r="Y249" s="203"/>
      <c r="Z249" s="203"/>
      <c r="AA249" s="203"/>
      <c r="AB249" s="203"/>
      <c r="AC249" s="203"/>
      <c r="AD249" s="204"/>
      <c r="AE249" s="202"/>
      <c r="AF249" s="203"/>
      <c r="AG249" s="203"/>
      <c r="AH249" s="203"/>
      <c r="AI249" s="203"/>
      <c r="AJ249" s="203"/>
      <c r="AK249" s="203"/>
      <c r="AL249" s="203"/>
      <c r="AM249" s="203"/>
      <c r="AN249" s="203"/>
      <c r="AO249" s="203"/>
      <c r="AP249" s="203"/>
      <c r="AQ249" s="204"/>
    </row>
    <row r="250" spans="1:43" ht="6" customHeight="1" x14ac:dyDescent="0.2">
      <c r="A250" s="268"/>
      <c r="B250" s="269"/>
      <c r="C250" s="198"/>
      <c r="D250" s="196"/>
      <c r="E250" s="197"/>
      <c r="F250" s="197"/>
      <c r="G250" s="197"/>
      <c r="H250" s="197"/>
      <c r="I250" s="197"/>
      <c r="J250" s="197"/>
      <c r="K250" s="197"/>
      <c r="L250" s="197"/>
      <c r="M250" s="197"/>
      <c r="N250" s="197"/>
      <c r="O250" s="197"/>
      <c r="P250" s="197"/>
      <c r="Q250" s="198"/>
      <c r="R250" s="196"/>
      <c r="S250" s="197"/>
      <c r="T250" s="197"/>
      <c r="U250" s="197"/>
      <c r="V250" s="197"/>
      <c r="W250" s="197"/>
      <c r="X250" s="197"/>
      <c r="Y250" s="197"/>
      <c r="Z250" s="197"/>
      <c r="AA250" s="197"/>
      <c r="AB250" s="197"/>
      <c r="AC250" s="197"/>
      <c r="AD250" s="198"/>
      <c r="AE250" s="196"/>
      <c r="AF250" s="197"/>
      <c r="AG250" s="197"/>
      <c r="AH250" s="197"/>
      <c r="AI250" s="197"/>
      <c r="AJ250" s="197"/>
      <c r="AK250" s="197"/>
      <c r="AL250" s="197"/>
      <c r="AM250" s="197"/>
      <c r="AN250" s="197"/>
      <c r="AO250" s="197"/>
      <c r="AP250" s="197"/>
      <c r="AQ250" s="304"/>
    </row>
    <row r="251" spans="1:43" x14ac:dyDescent="0.2">
      <c r="A251" s="270"/>
      <c r="B251" s="249">
        <v>426</v>
      </c>
      <c r="C251" s="200"/>
      <c r="D251" s="199"/>
      <c r="E251" s="344" t="s">
        <v>378</v>
      </c>
      <c r="F251" s="344"/>
      <c r="G251" s="344"/>
      <c r="H251" s="344"/>
      <c r="I251" s="344"/>
      <c r="J251" s="344"/>
      <c r="K251" s="344"/>
      <c r="L251" s="344"/>
      <c r="M251" s="344"/>
      <c r="N251" s="344"/>
      <c r="O251" s="344"/>
      <c r="P251" s="344"/>
      <c r="Q251" s="200"/>
      <c r="R251" s="199"/>
      <c r="S251" s="252" t="s">
        <v>273</v>
      </c>
      <c r="T251" s="252"/>
      <c r="U251" s="252"/>
      <c r="V251" s="252"/>
      <c r="W251" s="252"/>
      <c r="X251" s="252"/>
      <c r="Y251" s="252"/>
      <c r="Z251" s="252"/>
      <c r="AA251" s="40" t="s">
        <v>273</v>
      </c>
      <c r="AB251" s="252"/>
      <c r="AC251" s="151"/>
      <c r="AD251" s="200"/>
      <c r="AE251" s="199"/>
      <c r="AF251" s="252" t="s">
        <v>273</v>
      </c>
      <c r="AG251" s="252"/>
      <c r="AH251" s="252"/>
      <c r="AI251" s="252"/>
      <c r="AJ251" s="252"/>
      <c r="AK251" s="252"/>
      <c r="AL251" s="252"/>
      <c r="AM251" s="252"/>
      <c r="AN251" s="40" t="s">
        <v>273</v>
      </c>
      <c r="AO251" s="252"/>
      <c r="AP251" s="191"/>
      <c r="AQ251" s="305"/>
    </row>
    <row r="252" spans="1:43" x14ac:dyDescent="0.2">
      <c r="A252" s="270"/>
      <c r="B252" s="315"/>
      <c r="C252" s="200"/>
      <c r="D252" s="199"/>
      <c r="E252" s="344"/>
      <c r="F252" s="344"/>
      <c r="G252" s="344"/>
      <c r="H252" s="344"/>
      <c r="I252" s="344"/>
      <c r="J252" s="344"/>
      <c r="K252" s="344"/>
      <c r="L252" s="344"/>
      <c r="M252" s="344"/>
      <c r="N252" s="344"/>
      <c r="O252" s="344"/>
      <c r="P252" s="344"/>
      <c r="Q252" s="200"/>
      <c r="R252" s="199"/>
      <c r="S252" s="252" t="s">
        <v>82</v>
      </c>
      <c r="T252" s="252"/>
      <c r="U252" s="252"/>
      <c r="V252" s="252"/>
      <c r="W252" s="252"/>
      <c r="X252" s="252"/>
      <c r="Y252" s="252"/>
      <c r="Z252" s="252"/>
      <c r="AA252" s="40" t="s">
        <v>120</v>
      </c>
      <c r="AB252" s="252"/>
      <c r="AC252" s="151"/>
      <c r="AD252" s="200"/>
      <c r="AE252" s="199"/>
      <c r="AF252" s="252" t="s">
        <v>82</v>
      </c>
      <c r="AG252" s="252"/>
      <c r="AH252" s="252"/>
      <c r="AI252" s="252"/>
      <c r="AJ252" s="252"/>
      <c r="AK252" s="252"/>
      <c r="AL252" s="252"/>
      <c r="AM252" s="252"/>
      <c r="AN252" s="40" t="s">
        <v>120</v>
      </c>
      <c r="AO252" s="252"/>
      <c r="AP252" s="191"/>
      <c r="AQ252" s="305"/>
    </row>
    <row r="253" spans="1:43" x14ac:dyDescent="0.2">
      <c r="A253" s="270"/>
      <c r="B253" s="249"/>
      <c r="C253" s="200"/>
      <c r="D253" s="199"/>
      <c r="E253" s="344"/>
      <c r="F253" s="344"/>
      <c r="G253" s="344"/>
      <c r="H253" s="344"/>
      <c r="I253" s="344"/>
      <c r="J253" s="344"/>
      <c r="K253" s="344"/>
      <c r="L253" s="344"/>
      <c r="M253" s="344"/>
      <c r="N253" s="344"/>
      <c r="O253" s="344"/>
      <c r="P253" s="344"/>
      <c r="Q253" s="200"/>
      <c r="R253" s="199"/>
      <c r="S253" s="201"/>
      <c r="T253" s="201"/>
      <c r="U253" s="252"/>
      <c r="V253" s="252"/>
      <c r="W253" s="252"/>
      <c r="X253" s="252"/>
      <c r="Y253" s="252"/>
      <c r="Z253" s="252"/>
      <c r="AA253" s="40" t="s">
        <v>82</v>
      </c>
      <c r="AB253" s="252"/>
      <c r="AC253" s="151"/>
      <c r="AD253" s="200"/>
      <c r="AE253" s="199"/>
      <c r="AF253" s="201"/>
      <c r="AG253" s="201"/>
      <c r="AH253" s="252"/>
      <c r="AI253" s="252"/>
      <c r="AJ253" s="252"/>
      <c r="AK253" s="252"/>
      <c r="AL253" s="252"/>
      <c r="AM253" s="252"/>
      <c r="AN253" s="40" t="s">
        <v>82</v>
      </c>
      <c r="AO253" s="252"/>
      <c r="AP253" s="191"/>
      <c r="AQ253" s="305"/>
    </row>
    <row r="254" spans="1:43" x14ac:dyDescent="0.2">
      <c r="A254" s="270"/>
      <c r="B254" s="249"/>
      <c r="C254" s="200"/>
      <c r="D254" s="199"/>
      <c r="E254" s="344"/>
      <c r="F254" s="344"/>
      <c r="G254" s="344"/>
      <c r="H254" s="344"/>
      <c r="I254" s="344"/>
      <c r="J254" s="344"/>
      <c r="K254" s="344"/>
      <c r="L254" s="344"/>
      <c r="M254" s="344"/>
      <c r="N254" s="344"/>
      <c r="O254" s="344"/>
      <c r="P254" s="344"/>
      <c r="Q254" s="200"/>
      <c r="R254" s="199"/>
      <c r="S254" s="201"/>
      <c r="T254" s="201"/>
      <c r="U254" s="252"/>
      <c r="V254" s="252"/>
      <c r="W254" s="252"/>
      <c r="X254" s="252"/>
      <c r="Y254" s="252"/>
      <c r="Z254" s="252"/>
      <c r="AA254" s="252"/>
      <c r="AB254" s="252"/>
      <c r="AC254" s="252"/>
      <c r="AD254" s="200"/>
      <c r="AE254" s="199"/>
      <c r="AF254" s="201"/>
      <c r="AG254" s="201"/>
      <c r="AH254" s="252"/>
      <c r="AI254" s="252"/>
      <c r="AJ254" s="252"/>
      <c r="AK254" s="252"/>
      <c r="AL254" s="252"/>
      <c r="AM254" s="252"/>
      <c r="AN254" s="252"/>
      <c r="AO254" s="252"/>
      <c r="AP254" s="252"/>
      <c r="AQ254" s="305"/>
    </row>
    <row r="255" spans="1:43" x14ac:dyDescent="0.2">
      <c r="A255" s="270"/>
      <c r="B255" s="249"/>
      <c r="C255" s="200"/>
      <c r="D255" s="199"/>
      <c r="E255" s="344"/>
      <c r="F255" s="344"/>
      <c r="G255" s="344"/>
      <c r="H255" s="344"/>
      <c r="I255" s="344"/>
      <c r="J255" s="344"/>
      <c r="K255" s="344"/>
      <c r="L255" s="344"/>
      <c r="M255" s="344"/>
      <c r="N255" s="344"/>
      <c r="O255" s="344"/>
      <c r="P255" s="344"/>
      <c r="Q255" s="200"/>
      <c r="R255" s="199"/>
      <c r="S255" s="201"/>
      <c r="T255" s="201"/>
      <c r="U255" s="252"/>
      <c r="V255" s="252"/>
      <c r="W255" s="252"/>
      <c r="X255" s="252"/>
      <c r="Y255" s="252"/>
      <c r="Z255" s="252"/>
      <c r="AA255" s="40" t="s">
        <v>369</v>
      </c>
      <c r="AB255" s="252"/>
      <c r="AC255" s="252"/>
      <c r="AD255" s="200"/>
      <c r="AE255" s="199"/>
      <c r="AF255" s="201"/>
      <c r="AG255" s="201"/>
      <c r="AH255" s="252"/>
      <c r="AI255" s="252"/>
      <c r="AJ255" s="252"/>
      <c r="AK255" s="252"/>
      <c r="AL255" s="252"/>
      <c r="AM255" s="252"/>
      <c r="AN255" s="40" t="s">
        <v>369</v>
      </c>
      <c r="AO255" s="252"/>
      <c r="AP255" s="252"/>
      <c r="AQ255" s="305"/>
    </row>
    <row r="256" spans="1:43" ht="6" customHeight="1" thickBot="1" x14ac:dyDescent="0.25">
      <c r="A256" s="271"/>
      <c r="B256" s="272"/>
      <c r="C256" s="204"/>
      <c r="D256" s="202"/>
      <c r="E256" s="203"/>
      <c r="F256" s="203"/>
      <c r="G256" s="203"/>
      <c r="H256" s="203"/>
      <c r="I256" s="203"/>
      <c r="J256" s="203"/>
      <c r="K256" s="203"/>
      <c r="L256" s="203"/>
      <c r="M256" s="203"/>
      <c r="N256" s="203"/>
      <c r="O256" s="203"/>
      <c r="P256" s="203"/>
      <c r="Q256" s="204"/>
      <c r="R256" s="202"/>
      <c r="S256" s="203"/>
      <c r="T256" s="203"/>
      <c r="U256" s="203"/>
      <c r="V256" s="203"/>
      <c r="W256" s="203"/>
      <c r="X256" s="203"/>
      <c r="Y256" s="203"/>
      <c r="Z256" s="203"/>
      <c r="AA256" s="203"/>
      <c r="AB256" s="203"/>
      <c r="AC256" s="203"/>
      <c r="AD256" s="204"/>
      <c r="AE256" s="202"/>
      <c r="AF256" s="203"/>
      <c r="AG256" s="203"/>
      <c r="AH256" s="203"/>
      <c r="AI256" s="203"/>
      <c r="AJ256" s="203"/>
      <c r="AK256" s="203"/>
      <c r="AL256" s="203"/>
      <c r="AM256" s="203"/>
      <c r="AN256" s="203"/>
      <c r="AO256" s="203"/>
      <c r="AP256" s="203"/>
      <c r="AQ256" s="306"/>
    </row>
    <row r="257" spans="1:43" ht="6" customHeight="1" x14ac:dyDescent="0.2">
      <c r="A257" s="196"/>
      <c r="B257" s="269"/>
      <c r="C257" s="198"/>
      <c r="D257" s="196"/>
      <c r="E257" s="197"/>
      <c r="F257" s="197"/>
      <c r="G257" s="197"/>
      <c r="H257" s="197"/>
      <c r="I257" s="197"/>
      <c r="J257" s="197"/>
      <c r="K257" s="197"/>
      <c r="L257" s="197"/>
      <c r="M257" s="197"/>
      <c r="N257" s="197"/>
      <c r="O257" s="197"/>
      <c r="P257" s="197"/>
      <c r="Q257" s="198"/>
      <c r="R257" s="196"/>
      <c r="S257" s="197"/>
      <c r="T257" s="197"/>
      <c r="U257" s="197"/>
      <c r="V257" s="197"/>
      <c r="W257" s="197"/>
      <c r="X257" s="197"/>
      <c r="Y257" s="197"/>
      <c r="Z257" s="197"/>
      <c r="AA257" s="197"/>
      <c r="AB257" s="197"/>
      <c r="AC257" s="197"/>
      <c r="AD257" s="198"/>
      <c r="AE257" s="196"/>
      <c r="AF257" s="197"/>
      <c r="AG257" s="197"/>
      <c r="AH257" s="197"/>
      <c r="AI257" s="197"/>
      <c r="AJ257" s="197"/>
      <c r="AK257" s="197"/>
      <c r="AL257" s="197"/>
      <c r="AM257" s="197"/>
      <c r="AN257" s="197"/>
      <c r="AO257" s="197"/>
      <c r="AP257" s="197"/>
      <c r="AQ257" s="198"/>
    </row>
    <row r="258" spans="1:43" x14ac:dyDescent="0.2">
      <c r="A258" s="199"/>
      <c r="B258" s="289">
        <v>427</v>
      </c>
      <c r="C258" s="200"/>
      <c r="D258" s="199"/>
      <c r="E258" s="367" t="str">
        <f ca="1">VLOOKUP(INDIRECT(ADDRESS(ROW(),COLUMN()-3)),Language_Translations,MATCH(Language_Selected,Language_Options,0),FALSE)</f>
        <v>How long after the fever started did (NAME) first take (OTHER ANTIMALARIAL)?</v>
      </c>
      <c r="F258" s="367"/>
      <c r="G258" s="367"/>
      <c r="H258" s="367"/>
      <c r="I258" s="367"/>
      <c r="J258" s="367"/>
      <c r="K258" s="367"/>
      <c r="L258" s="367"/>
      <c r="M258" s="367"/>
      <c r="N258" s="367"/>
      <c r="O258" s="367"/>
      <c r="P258" s="367"/>
      <c r="Q258" s="205"/>
      <c r="R258" s="199"/>
      <c r="S258" s="252" t="s">
        <v>256</v>
      </c>
      <c r="T258" s="252"/>
      <c r="U258" s="252"/>
      <c r="V258" s="252"/>
      <c r="W258" s="206" t="s">
        <v>7</v>
      </c>
      <c r="X258" s="206"/>
      <c r="Y258" s="206"/>
      <c r="Z258" s="206"/>
      <c r="AA258" s="206"/>
      <c r="AB258" s="206"/>
      <c r="AC258" s="207" t="s">
        <v>217</v>
      </c>
      <c r="AD258" s="200"/>
      <c r="AE258" s="199"/>
      <c r="AF258" s="252" t="s">
        <v>256</v>
      </c>
      <c r="AG258" s="252"/>
      <c r="AH258" s="252"/>
      <c r="AI258" s="252"/>
      <c r="AJ258" s="206" t="s">
        <v>7</v>
      </c>
      <c r="AK258" s="206"/>
      <c r="AL258" s="206"/>
      <c r="AM258" s="206"/>
      <c r="AN258" s="206"/>
      <c r="AO258" s="206"/>
      <c r="AP258" s="207" t="s">
        <v>217</v>
      </c>
      <c r="AQ258" s="200"/>
    </row>
    <row r="259" spans="1:43" x14ac:dyDescent="0.2">
      <c r="A259" s="199"/>
      <c r="B259" s="315"/>
      <c r="C259" s="200"/>
      <c r="D259" s="199"/>
      <c r="E259" s="367"/>
      <c r="F259" s="367"/>
      <c r="G259" s="367"/>
      <c r="H259" s="367"/>
      <c r="I259" s="367"/>
      <c r="J259" s="367"/>
      <c r="K259" s="367"/>
      <c r="L259" s="367"/>
      <c r="M259" s="367"/>
      <c r="N259" s="367"/>
      <c r="O259" s="367"/>
      <c r="P259" s="367"/>
      <c r="Q259" s="205"/>
      <c r="R259" s="199"/>
      <c r="S259" s="252" t="s">
        <v>257</v>
      </c>
      <c r="T259" s="252"/>
      <c r="U259" s="252"/>
      <c r="V259" s="252"/>
      <c r="W259" s="206" t="s">
        <v>7</v>
      </c>
      <c r="X259" s="206"/>
      <c r="Y259" s="206"/>
      <c r="Z259" s="206"/>
      <c r="AA259" s="206"/>
      <c r="AB259" s="206"/>
      <c r="AC259" s="207" t="s">
        <v>63</v>
      </c>
      <c r="AD259" s="200"/>
      <c r="AE259" s="199"/>
      <c r="AF259" s="252" t="s">
        <v>257</v>
      </c>
      <c r="AG259" s="252"/>
      <c r="AH259" s="252"/>
      <c r="AI259" s="252"/>
      <c r="AJ259" s="206" t="s">
        <v>7</v>
      </c>
      <c r="AK259" s="206"/>
      <c r="AL259" s="206"/>
      <c r="AM259" s="206"/>
      <c r="AN259" s="206"/>
      <c r="AO259" s="206"/>
      <c r="AP259" s="207" t="s">
        <v>63</v>
      </c>
      <c r="AQ259" s="200"/>
    </row>
    <row r="260" spans="1:43" x14ac:dyDescent="0.2">
      <c r="A260" s="199"/>
      <c r="B260" s="273"/>
      <c r="C260" s="200"/>
      <c r="D260" s="199"/>
      <c r="E260" s="367"/>
      <c r="F260" s="367"/>
      <c r="G260" s="367"/>
      <c r="H260" s="367"/>
      <c r="I260" s="367"/>
      <c r="J260" s="367"/>
      <c r="K260" s="367"/>
      <c r="L260" s="367"/>
      <c r="M260" s="367"/>
      <c r="N260" s="367"/>
      <c r="O260" s="367"/>
      <c r="P260" s="367"/>
      <c r="Q260" s="205"/>
      <c r="R260" s="199"/>
      <c r="S260" s="252" t="s">
        <v>267</v>
      </c>
      <c r="T260" s="252"/>
      <c r="U260" s="252"/>
      <c r="V260" s="252"/>
      <c r="W260" s="252"/>
      <c r="X260" s="252"/>
      <c r="Y260" s="252"/>
      <c r="Z260" s="252"/>
      <c r="AA260" s="252"/>
      <c r="AB260" s="252"/>
      <c r="AC260" s="151"/>
      <c r="AD260" s="200"/>
      <c r="AE260" s="199"/>
      <c r="AF260" s="252" t="s">
        <v>267</v>
      </c>
      <c r="AG260" s="252"/>
      <c r="AH260" s="252"/>
      <c r="AI260" s="252"/>
      <c r="AJ260" s="252"/>
      <c r="AK260" s="252"/>
      <c r="AL260" s="252"/>
      <c r="AM260" s="252"/>
      <c r="AN260" s="252"/>
      <c r="AO260" s="252"/>
      <c r="AP260" s="151"/>
      <c r="AQ260" s="200"/>
    </row>
    <row r="261" spans="1:43" x14ac:dyDescent="0.2">
      <c r="A261" s="199"/>
      <c r="B261" s="273"/>
      <c r="C261" s="200"/>
      <c r="D261" s="199"/>
      <c r="E261" s="367"/>
      <c r="F261" s="367"/>
      <c r="G261" s="367"/>
      <c r="H261" s="367"/>
      <c r="I261" s="367"/>
      <c r="J261" s="367"/>
      <c r="K261" s="367"/>
      <c r="L261" s="367"/>
      <c r="M261" s="367"/>
      <c r="N261" s="367"/>
      <c r="O261" s="367"/>
      <c r="P261" s="367"/>
      <c r="Q261" s="205"/>
      <c r="R261" s="199"/>
      <c r="T261" s="151" t="s">
        <v>258</v>
      </c>
      <c r="W261" s="154" t="s">
        <v>7</v>
      </c>
      <c r="X261" s="154"/>
      <c r="Y261" s="154"/>
      <c r="Z261" s="154"/>
      <c r="AA261" s="154"/>
      <c r="AB261" s="154"/>
      <c r="AC261" s="207" t="s">
        <v>65</v>
      </c>
      <c r="AD261" s="200"/>
      <c r="AE261" s="199"/>
      <c r="AG261" s="151" t="s">
        <v>258</v>
      </c>
      <c r="AJ261" s="154" t="s">
        <v>7</v>
      </c>
      <c r="AK261" s="154"/>
      <c r="AL261" s="154"/>
      <c r="AM261" s="154"/>
      <c r="AN261" s="154"/>
      <c r="AO261" s="154"/>
      <c r="AP261" s="207" t="s">
        <v>65</v>
      </c>
      <c r="AQ261" s="200"/>
    </row>
    <row r="262" spans="1:43" x14ac:dyDescent="0.2">
      <c r="A262" s="199"/>
      <c r="B262" s="273"/>
      <c r="C262" s="200"/>
      <c r="D262" s="199"/>
      <c r="E262" s="367"/>
      <c r="F262" s="367"/>
      <c r="G262" s="367"/>
      <c r="H262" s="367"/>
      <c r="I262" s="367"/>
      <c r="J262" s="367"/>
      <c r="K262" s="367"/>
      <c r="L262" s="367"/>
      <c r="M262" s="367"/>
      <c r="N262" s="367"/>
      <c r="O262" s="367"/>
      <c r="P262" s="367"/>
      <c r="Q262" s="205"/>
      <c r="R262" s="199"/>
      <c r="S262" s="252" t="s">
        <v>268</v>
      </c>
      <c r="T262" s="252"/>
      <c r="U262" s="252"/>
      <c r="V262" s="252"/>
      <c r="W262" s="252"/>
      <c r="X262" s="252"/>
      <c r="Y262" s="252"/>
      <c r="Z262" s="252"/>
      <c r="AA262" s="252"/>
      <c r="AB262" s="252"/>
      <c r="AC262" s="151"/>
      <c r="AD262" s="200"/>
      <c r="AE262" s="199"/>
      <c r="AF262" s="252" t="s">
        <v>268</v>
      </c>
      <c r="AG262" s="252"/>
      <c r="AH262" s="252"/>
      <c r="AI262" s="252"/>
      <c r="AJ262" s="252"/>
      <c r="AK262" s="252"/>
      <c r="AL262" s="252"/>
      <c r="AM262" s="252"/>
      <c r="AN262" s="252"/>
      <c r="AO262" s="252"/>
      <c r="AP262" s="151"/>
      <c r="AQ262" s="200"/>
    </row>
    <row r="263" spans="1:43" x14ac:dyDescent="0.2">
      <c r="A263" s="199"/>
      <c r="B263" s="273"/>
      <c r="C263" s="200"/>
      <c r="D263" s="199"/>
      <c r="E263" s="367"/>
      <c r="F263" s="367"/>
      <c r="G263" s="367"/>
      <c r="H263" s="367"/>
      <c r="I263" s="367"/>
      <c r="J263" s="367"/>
      <c r="K263" s="367"/>
      <c r="L263" s="367"/>
      <c r="M263" s="367"/>
      <c r="N263" s="367"/>
      <c r="O263" s="367"/>
      <c r="P263" s="367"/>
      <c r="Q263" s="205"/>
      <c r="R263" s="199"/>
      <c r="T263" s="151" t="s">
        <v>269</v>
      </c>
      <c r="X263" s="154"/>
      <c r="Y263" s="154" t="s">
        <v>7</v>
      </c>
      <c r="Z263" s="154"/>
      <c r="AA263" s="154"/>
      <c r="AB263" s="154"/>
      <c r="AC263" s="207" t="s">
        <v>70</v>
      </c>
      <c r="AD263" s="200"/>
      <c r="AE263" s="199"/>
      <c r="AG263" s="151" t="s">
        <v>269</v>
      </c>
      <c r="AK263" s="154"/>
      <c r="AL263" s="154" t="s">
        <v>7</v>
      </c>
      <c r="AM263" s="154"/>
      <c r="AN263" s="154"/>
      <c r="AO263" s="154"/>
      <c r="AP263" s="207" t="s">
        <v>70</v>
      </c>
      <c r="AQ263" s="200"/>
    </row>
    <row r="264" spans="1:43" x14ac:dyDescent="0.2">
      <c r="A264" s="199"/>
      <c r="B264" s="273"/>
      <c r="C264" s="200"/>
      <c r="D264" s="199"/>
      <c r="E264" s="367"/>
      <c r="F264" s="367"/>
      <c r="G264" s="367"/>
      <c r="H264" s="367"/>
      <c r="I264" s="367"/>
      <c r="J264" s="367"/>
      <c r="K264" s="367"/>
      <c r="L264" s="367"/>
      <c r="M264" s="367"/>
      <c r="N264" s="367"/>
      <c r="O264" s="367"/>
      <c r="P264" s="367"/>
      <c r="Q264" s="205"/>
      <c r="R264" s="199"/>
      <c r="S264" s="252" t="s">
        <v>93</v>
      </c>
      <c r="T264" s="252"/>
      <c r="U264" s="252"/>
      <c r="V264" s="252"/>
      <c r="W264" s="252"/>
      <c r="X264" s="206" t="s">
        <v>7</v>
      </c>
      <c r="Y264" s="206"/>
      <c r="Z264" s="206"/>
      <c r="AA264" s="206"/>
      <c r="AB264" s="206"/>
      <c r="AC264" s="207" t="s">
        <v>130</v>
      </c>
      <c r="AD264" s="200"/>
      <c r="AE264" s="199"/>
      <c r="AF264" s="252" t="s">
        <v>93</v>
      </c>
      <c r="AG264" s="252"/>
      <c r="AH264" s="252"/>
      <c r="AI264" s="252"/>
      <c r="AJ264" s="252"/>
      <c r="AK264" s="206" t="s">
        <v>7</v>
      </c>
      <c r="AL264" s="206"/>
      <c r="AM264" s="206"/>
      <c r="AN264" s="206"/>
      <c r="AO264" s="206"/>
      <c r="AP264" s="207" t="s">
        <v>130</v>
      </c>
      <c r="AQ264" s="200"/>
    </row>
    <row r="265" spans="1:43" ht="6" customHeight="1" thickBot="1" x14ac:dyDescent="0.25">
      <c r="A265" s="209"/>
      <c r="B265" s="274"/>
      <c r="C265" s="211"/>
      <c r="D265" s="209"/>
      <c r="E265" s="210"/>
      <c r="F265" s="210"/>
      <c r="G265" s="210"/>
      <c r="H265" s="210"/>
      <c r="I265" s="210"/>
      <c r="J265" s="210"/>
      <c r="K265" s="210"/>
      <c r="L265" s="210"/>
      <c r="M265" s="210"/>
      <c r="N265" s="210"/>
      <c r="O265" s="210"/>
      <c r="P265" s="210"/>
      <c r="Q265" s="211"/>
      <c r="R265" s="209"/>
      <c r="S265" s="210"/>
      <c r="T265" s="210"/>
      <c r="U265" s="210"/>
      <c r="V265" s="210"/>
      <c r="W265" s="210"/>
      <c r="X265" s="210"/>
      <c r="Y265" s="210"/>
      <c r="Z265" s="210"/>
      <c r="AA265" s="210"/>
      <c r="AB265" s="210"/>
      <c r="AC265" s="210"/>
      <c r="AD265" s="211"/>
      <c r="AE265" s="209"/>
      <c r="AF265" s="210"/>
      <c r="AG265" s="210"/>
      <c r="AH265" s="210"/>
      <c r="AI265" s="210"/>
      <c r="AJ265" s="210"/>
      <c r="AK265" s="210"/>
      <c r="AL265" s="210"/>
      <c r="AM265" s="210"/>
      <c r="AN265" s="210"/>
      <c r="AO265" s="210"/>
      <c r="AP265" s="210"/>
      <c r="AQ265" s="211"/>
    </row>
    <row r="266" spans="1:43" ht="6" customHeight="1" x14ac:dyDescent="0.2">
      <c r="A266" s="177"/>
      <c r="B266" s="178"/>
      <c r="C266" s="179"/>
      <c r="D266" s="180"/>
      <c r="E266" s="1"/>
      <c r="F266" s="1"/>
      <c r="G266" s="1"/>
      <c r="H266" s="1"/>
      <c r="I266" s="1"/>
      <c r="J266" s="1"/>
      <c r="K266" s="1"/>
      <c r="L266" s="1"/>
      <c r="M266" s="1"/>
      <c r="N266" s="1"/>
      <c r="O266" s="1"/>
      <c r="P266" s="1"/>
      <c r="Q266" s="179"/>
      <c r="R266" s="180"/>
      <c r="S266" s="1"/>
      <c r="T266" s="1"/>
      <c r="U266" s="1"/>
      <c r="V266" s="1"/>
      <c r="W266" s="1"/>
      <c r="X266" s="1"/>
      <c r="Y266" s="1"/>
      <c r="Z266" s="1"/>
      <c r="AA266" s="1"/>
      <c r="AB266" s="1"/>
      <c r="AC266" s="168"/>
      <c r="AD266" s="179"/>
      <c r="AE266" s="180"/>
      <c r="AF266" s="1"/>
      <c r="AG266" s="1"/>
      <c r="AH266" s="1"/>
      <c r="AI266" s="1"/>
      <c r="AJ266" s="1"/>
      <c r="AK266" s="1"/>
      <c r="AL266" s="1"/>
      <c r="AM266" s="1"/>
      <c r="AN266" s="1"/>
      <c r="AO266" s="1"/>
      <c r="AP266" s="168"/>
      <c r="AQ266" s="181"/>
    </row>
    <row r="267" spans="1:43" ht="11.25" customHeight="1" x14ac:dyDescent="0.2">
      <c r="A267" s="182"/>
      <c r="B267" s="289">
        <v>428</v>
      </c>
      <c r="C267" s="246"/>
      <c r="D267" s="74"/>
      <c r="E267" s="247"/>
      <c r="F267" s="247"/>
      <c r="G267" s="247"/>
      <c r="H267" s="247"/>
      <c r="I267" s="247"/>
      <c r="J267" s="247"/>
      <c r="K267" s="247"/>
      <c r="L267" s="247"/>
      <c r="M267" s="247"/>
      <c r="N267" s="247"/>
      <c r="O267" s="247"/>
      <c r="P267" s="247"/>
      <c r="Q267" s="246"/>
      <c r="R267" s="74"/>
      <c r="S267" s="360" t="s">
        <v>385</v>
      </c>
      <c r="T267" s="360"/>
      <c r="U267" s="360"/>
      <c r="V267" s="360"/>
      <c r="W267" s="360"/>
      <c r="X267" s="360"/>
      <c r="Y267" s="360"/>
      <c r="Z267" s="360"/>
      <c r="AA267" s="360"/>
      <c r="AB267" s="360"/>
      <c r="AC267" s="360"/>
      <c r="AD267" s="246"/>
      <c r="AE267" s="74"/>
      <c r="AF267" s="360" t="s">
        <v>386</v>
      </c>
      <c r="AG267" s="360"/>
      <c r="AH267" s="360"/>
      <c r="AI267" s="360"/>
      <c r="AJ267" s="360"/>
      <c r="AK267" s="360"/>
      <c r="AL267" s="360"/>
      <c r="AM267" s="360"/>
      <c r="AN267" s="360"/>
      <c r="AO267" s="360"/>
      <c r="AP267" s="360"/>
      <c r="AQ267" s="183"/>
    </row>
    <row r="268" spans="1:43" x14ac:dyDescent="0.2">
      <c r="A268" s="182"/>
      <c r="B268" s="289"/>
      <c r="C268" s="246"/>
      <c r="D268" s="74"/>
      <c r="E268" s="247"/>
      <c r="F268" s="247"/>
      <c r="G268" s="247"/>
      <c r="H268" s="247"/>
      <c r="I268" s="247"/>
      <c r="J268" s="247"/>
      <c r="K268" s="247"/>
      <c r="L268" s="247"/>
      <c r="M268" s="247"/>
      <c r="N268" s="247"/>
      <c r="O268" s="247"/>
      <c r="P268" s="247"/>
      <c r="Q268" s="246"/>
      <c r="R268" s="74"/>
      <c r="S268" s="360"/>
      <c r="T268" s="360"/>
      <c r="U268" s="360"/>
      <c r="V268" s="360"/>
      <c r="W268" s="360"/>
      <c r="X268" s="360"/>
      <c r="Y268" s="360"/>
      <c r="Z268" s="360"/>
      <c r="AA268" s="360"/>
      <c r="AB268" s="360"/>
      <c r="AC268" s="360"/>
      <c r="AD268" s="246"/>
      <c r="AE268" s="74"/>
      <c r="AF268" s="360"/>
      <c r="AG268" s="360"/>
      <c r="AH268" s="360"/>
      <c r="AI268" s="360"/>
      <c r="AJ268" s="360"/>
      <c r="AK268" s="360"/>
      <c r="AL268" s="360"/>
      <c r="AM268" s="360"/>
      <c r="AN268" s="360"/>
      <c r="AO268" s="360"/>
      <c r="AP268" s="360"/>
      <c r="AQ268" s="183"/>
    </row>
    <row r="269" spans="1:43" x14ac:dyDescent="0.2">
      <c r="A269" s="182"/>
      <c r="B269" s="289"/>
      <c r="C269" s="246"/>
      <c r="D269" s="74"/>
      <c r="E269" s="247"/>
      <c r="F269" s="247"/>
      <c r="G269" s="247"/>
      <c r="H269" s="247"/>
      <c r="I269" s="247"/>
      <c r="J269" s="247"/>
      <c r="K269" s="247"/>
      <c r="L269" s="247"/>
      <c r="M269" s="247"/>
      <c r="N269" s="247"/>
      <c r="O269" s="247"/>
      <c r="P269" s="247"/>
      <c r="Q269" s="246"/>
      <c r="R269" s="74"/>
      <c r="S269" s="360"/>
      <c r="T269" s="360"/>
      <c r="U269" s="360"/>
      <c r="V269" s="360"/>
      <c r="W269" s="360"/>
      <c r="X269" s="360"/>
      <c r="Y269" s="360"/>
      <c r="Z269" s="360"/>
      <c r="AA269" s="360"/>
      <c r="AB269" s="360"/>
      <c r="AC269" s="360"/>
      <c r="AD269" s="246"/>
      <c r="AE269" s="74"/>
      <c r="AF269" s="360"/>
      <c r="AG269" s="360"/>
      <c r="AH269" s="360"/>
      <c r="AI269" s="360"/>
      <c r="AJ269" s="360"/>
      <c r="AK269" s="360"/>
      <c r="AL269" s="360"/>
      <c r="AM269" s="360"/>
      <c r="AN269" s="360"/>
      <c r="AO269" s="360"/>
      <c r="AP269" s="360"/>
      <c r="AQ269" s="183"/>
    </row>
    <row r="270" spans="1:43" ht="6" customHeight="1" thickBot="1" x14ac:dyDescent="0.25">
      <c r="A270" s="184"/>
      <c r="B270" s="290"/>
      <c r="C270" s="127"/>
      <c r="D270" s="128"/>
      <c r="E270" s="125"/>
      <c r="F270" s="125"/>
      <c r="G270" s="125"/>
      <c r="H270" s="125"/>
      <c r="I270" s="125"/>
      <c r="J270" s="125"/>
      <c r="K270" s="125"/>
      <c r="L270" s="125"/>
      <c r="M270" s="125"/>
      <c r="N270" s="125"/>
      <c r="O270" s="125"/>
      <c r="P270" s="125"/>
      <c r="Q270" s="127"/>
      <c r="R270" s="128"/>
      <c r="S270" s="125"/>
      <c r="T270" s="125"/>
      <c r="U270" s="125"/>
      <c r="V270" s="125"/>
      <c r="W270" s="125"/>
      <c r="X270" s="125"/>
      <c r="Y270" s="125"/>
      <c r="Z270" s="125"/>
      <c r="AA270" s="125"/>
      <c r="AB270" s="125"/>
      <c r="AC270" s="176"/>
      <c r="AD270" s="127"/>
      <c r="AE270" s="128"/>
      <c r="AF270" s="125"/>
      <c r="AG270" s="125"/>
      <c r="AH270" s="125"/>
      <c r="AI270" s="125"/>
      <c r="AJ270" s="125"/>
      <c r="AK270" s="125"/>
      <c r="AL270" s="125"/>
      <c r="AM270" s="125"/>
      <c r="AN270" s="125"/>
      <c r="AO270" s="125"/>
      <c r="AP270" s="176"/>
      <c r="AQ270" s="185"/>
    </row>
    <row r="271" spans="1:43" ht="6" customHeight="1" thickBot="1" x14ac:dyDescent="0.25">
      <c r="A271" s="311"/>
      <c r="B271" s="312"/>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3"/>
      <c r="AD271" s="311"/>
      <c r="AE271" s="311"/>
      <c r="AF271" s="311"/>
      <c r="AG271" s="311"/>
      <c r="AH271" s="311"/>
      <c r="AI271" s="311"/>
      <c r="AJ271" s="311"/>
      <c r="AK271" s="311"/>
      <c r="AL271" s="311"/>
      <c r="AM271" s="311"/>
      <c r="AN271" s="311"/>
      <c r="AO271" s="311"/>
      <c r="AP271" s="313"/>
      <c r="AQ271" s="311"/>
    </row>
    <row r="272" spans="1:43" ht="6" customHeight="1" x14ac:dyDescent="0.2">
      <c r="A272" s="177"/>
      <c r="B272" s="178"/>
      <c r="C272" s="179"/>
      <c r="D272" s="180"/>
      <c r="E272" s="1"/>
      <c r="F272" s="1"/>
      <c r="G272" s="1"/>
      <c r="H272" s="1"/>
      <c r="I272" s="1"/>
      <c r="J272" s="1"/>
      <c r="K272" s="1"/>
      <c r="L272" s="1"/>
      <c r="M272" s="1"/>
      <c r="N272" s="1"/>
      <c r="O272" s="1"/>
      <c r="P272" s="1"/>
      <c r="Q272" s="179"/>
      <c r="R272" s="180"/>
      <c r="S272" s="1"/>
      <c r="T272" s="1"/>
      <c r="U272" s="1"/>
      <c r="V272" s="1"/>
      <c r="W272" s="1"/>
      <c r="X272" s="1"/>
      <c r="Y272" s="1"/>
      <c r="Z272" s="1"/>
      <c r="AA272" s="1"/>
      <c r="AB272" s="1"/>
      <c r="AC272" s="168"/>
      <c r="AF272" s="1"/>
      <c r="AG272" s="1"/>
      <c r="AH272" s="1"/>
      <c r="AI272" s="1"/>
      <c r="AJ272" s="1"/>
      <c r="AK272" s="1"/>
      <c r="AL272" s="1"/>
      <c r="AM272" s="1"/>
      <c r="AN272" s="1"/>
      <c r="AO272" s="1"/>
      <c r="AP272" s="168"/>
      <c r="AQ272" s="181"/>
    </row>
    <row r="273" spans="1:43" ht="11.25" customHeight="1" x14ac:dyDescent="0.2">
      <c r="A273" s="182"/>
      <c r="B273" s="169">
        <v>429</v>
      </c>
      <c r="C273" s="246"/>
      <c r="D273" s="74"/>
      <c r="E273" s="247" t="s">
        <v>51</v>
      </c>
      <c r="F273" s="247"/>
      <c r="G273" s="247"/>
      <c r="H273" s="247"/>
      <c r="I273" s="247"/>
      <c r="J273" s="247"/>
      <c r="K273" s="247"/>
      <c r="L273" s="247"/>
      <c r="M273" s="247"/>
      <c r="N273" s="247"/>
      <c r="O273" s="247"/>
      <c r="P273" s="247"/>
      <c r="Q273" s="246"/>
      <c r="R273" s="74"/>
      <c r="S273" s="243"/>
      <c r="T273" s="243"/>
      <c r="U273" s="243"/>
      <c r="V273" s="243"/>
      <c r="W273" s="243"/>
      <c r="X273" s="243"/>
      <c r="Y273" s="243"/>
      <c r="Z273" s="243"/>
      <c r="AA273" s="243"/>
      <c r="AB273" s="243"/>
      <c r="AC273" s="243"/>
      <c r="AF273" s="243"/>
      <c r="AG273" s="243"/>
      <c r="AH273" s="243"/>
      <c r="AI273" s="243"/>
      <c r="AJ273" s="243"/>
      <c r="AK273" s="243"/>
      <c r="AL273" s="243"/>
      <c r="AM273" s="275"/>
      <c r="AN273" s="276"/>
      <c r="AO273" s="275"/>
      <c r="AP273" s="276"/>
      <c r="AQ273" s="183"/>
    </row>
    <row r="274" spans="1:43" x14ac:dyDescent="0.2">
      <c r="A274" s="182"/>
      <c r="B274" s="289"/>
      <c r="C274" s="246"/>
      <c r="D274" s="74"/>
      <c r="E274" s="247"/>
      <c r="F274" s="247"/>
      <c r="G274" s="247"/>
      <c r="H274" s="247"/>
      <c r="I274" s="247"/>
      <c r="J274" s="247"/>
      <c r="K274" s="247"/>
      <c r="L274" s="247"/>
      <c r="M274" s="247"/>
      <c r="N274" s="247"/>
      <c r="O274" s="247"/>
      <c r="P274" s="247"/>
      <c r="Q274" s="246"/>
      <c r="R274" s="74"/>
      <c r="S274" s="5" t="s">
        <v>52</v>
      </c>
      <c r="T274" s="243"/>
      <c r="U274" s="243"/>
      <c r="V274" s="279" t="s">
        <v>7</v>
      </c>
      <c r="W274" s="279"/>
      <c r="X274" s="279"/>
      <c r="Y274" s="279"/>
      <c r="Z274" s="279"/>
      <c r="AA274" s="279"/>
      <c r="AB274" s="279"/>
      <c r="AC274" s="279"/>
      <c r="AD274" s="154"/>
      <c r="AE274" s="154"/>
      <c r="AF274" s="154"/>
      <c r="AG274" s="154"/>
      <c r="AH274" s="154"/>
      <c r="AI274" s="154"/>
      <c r="AJ274" s="279"/>
      <c r="AK274" s="279"/>
      <c r="AL274" s="279"/>
      <c r="AM274" s="277"/>
      <c r="AN274" s="278"/>
      <c r="AO274" s="277"/>
      <c r="AP274" s="278"/>
      <c r="AQ274" s="183"/>
    </row>
    <row r="275" spans="1:43" x14ac:dyDescent="0.2">
      <c r="A275" s="182"/>
      <c r="B275" s="289"/>
      <c r="C275" s="246"/>
      <c r="D275" s="74"/>
      <c r="E275" s="247"/>
      <c r="F275" s="247"/>
      <c r="G275" s="247"/>
      <c r="H275" s="247"/>
      <c r="I275" s="247"/>
      <c r="J275" s="247"/>
      <c r="K275" s="247"/>
      <c r="L275" s="247"/>
      <c r="M275" s="247"/>
      <c r="N275" s="247"/>
      <c r="O275" s="247"/>
      <c r="P275" s="247"/>
      <c r="Q275" s="246"/>
      <c r="R275" s="74"/>
      <c r="S275" s="243"/>
      <c r="T275" s="243"/>
      <c r="U275" s="243"/>
      <c r="V275" s="243"/>
      <c r="W275" s="243"/>
      <c r="X275" s="243"/>
      <c r="Y275" s="243"/>
      <c r="Z275" s="243"/>
      <c r="AA275" s="243"/>
      <c r="AB275" s="243"/>
      <c r="AC275" s="243"/>
      <c r="AJ275" s="243"/>
      <c r="AK275" s="243"/>
      <c r="AL275" s="243"/>
      <c r="AM275" s="275"/>
      <c r="AN275" s="276"/>
      <c r="AO275" s="275"/>
      <c r="AP275" s="276"/>
      <c r="AQ275" s="183"/>
    </row>
    <row r="276" spans="1:43" x14ac:dyDescent="0.2">
      <c r="A276" s="182"/>
      <c r="B276" s="289"/>
      <c r="C276" s="246"/>
      <c r="D276" s="74"/>
      <c r="E276" s="247"/>
      <c r="F276" s="247"/>
      <c r="G276" s="247"/>
      <c r="H276" s="247"/>
      <c r="I276" s="247"/>
      <c r="J276" s="247"/>
      <c r="K276" s="247"/>
      <c r="L276" s="247"/>
      <c r="M276" s="247"/>
      <c r="N276" s="247"/>
      <c r="O276" s="247"/>
      <c r="P276" s="247"/>
      <c r="Q276" s="246"/>
      <c r="R276" s="74"/>
      <c r="S276" s="5" t="s">
        <v>53</v>
      </c>
      <c r="T276" s="243"/>
      <c r="U276" s="243"/>
      <c r="V276" s="279" t="s">
        <v>7</v>
      </c>
      <c r="W276" s="279"/>
      <c r="X276" s="279"/>
      <c r="Y276" s="279"/>
      <c r="Z276" s="279"/>
      <c r="AA276" s="279"/>
      <c r="AB276" s="279"/>
      <c r="AC276" s="279"/>
      <c r="AD276" s="154"/>
      <c r="AE276" s="154"/>
      <c r="AF276" s="154"/>
      <c r="AG276" s="154"/>
      <c r="AH276" s="154"/>
      <c r="AI276" s="154"/>
      <c r="AJ276" s="279"/>
      <c r="AK276" s="279"/>
      <c r="AL276" s="279"/>
      <c r="AM276" s="277"/>
      <c r="AN276" s="278"/>
      <c r="AO276" s="277"/>
      <c r="AP276" s="278"/>
      <c r="AQ276" s="183"/>
    </row>
    <row r="277" spans="1:43" ht="6" customHeight="1" thickBot="1" x14ac:dyDescent="0.25">
      <c r="A277" s="184"/>
      <c r="B277" s="290"/>
      <c r="C277" s="127"/>
      <c r="D277" s="128"/>
      <c r="E277" s="125"/>
      <c r="F277" s="125"/>
      <c r="G277" s="125"/>
      <c r="H277" s="125"/>
      <c r="I277" s="125"/>
      <c r="J277" s="125"/>
      <c r="K277" s="125"/>
      <c r="L277" s="125"/>
      <c r="M277" s="125"/>
      <c r="N277" s="125"/>
      <c r="O277" s="125"/>
      <c r="P277" s="125"/>
      <c r="Q277" s="127"/>
      <c r="R277" s="128"/>
      <c r="S277" s="125"/>
      <c r="T277" s="125"/>
      <c r="U277" s="125"/>
      <c r="V277" s="125"/>
      <c r="W277" s="125"/>
      <c r="X277" s="125"/>
      <c r="Y277" s="125"/>
      <c r="Z277" s="125"/>
      <c r="AA277" s="125"/>
      <c r="AB277" s="125"/>
      <c r="AC277" s="176"/>
      <c r="AD277" s="176"/>
      <c r="AE277" s="176"/>
      <c r="AF277" s="125"/>
      <c r="AG277" s="125"/>
      <c r="AH277" s="125"/>
      <c r="AI277" s="125"/>
      <c r="AJ277" s="125"/>
      <c r="AK277" s="125"/>
      <c r="AL277" s="125"/>
      <c r="AM277" s="125"/>
      <c r="AN277" s="125"/>
      <c r="AO277" s="125"/>
      <c r="AP277" s="176"/>
      <c r="AQ277" s="185"/>
    </row>
    <row r="278" spans="1:43" ht="6" customHeight="1" x14ac:dyDescent="0.2">
      <c r="A278" s="26"/>
      <c r="B278" s="289"/>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36"/>
      <c r="AD278" s="320"/>
      <c r="AE278" s="320"/>
      <c r="AF278" s="26"/>
      <c r="AG278" s="26"/>
      <c r="AH278" s="26"/>
      <c r="AI278" s="26"/>
      <c r="AJ278" s="26"/>
      <c r="AK278" s="26"/>
      <c r="AL278" s="26"/>
      <c r="AM278" s="26"/>
      <c r="AN278" s="26"/>
      <c r="AO278" s="26"/>
      <c r="AP278" s="36"/>
      <c r="AQ278" s="26"/>
    </row>
  </sheetData>
  <sheetProtection formatCells="0" formatRows="0" insertRows="0" deleteRows="0"/>
  <mergeCells count="56">
    <mergeCell ref="AF267:AP269"/>
    <mergeCell ref="AI131:AO131"/>
    <mergeCell ref="E102:P104"/>
    <mergeCell ref="S267:AC269"/>
    <mergeCell ref="E50:P53"/>
    <mergeCell ref="V77:AB77"/>
    <mergeCell ref="E147:P148"/>
    <mergeCell ref="E56:P56"/>
    <mergeCell ref="E108:P110"/>
    <mergeCell ref="E114:P117"/>
    <mergeCell ref="V131:AB131"/>
    <mergeCell ref="V143:AB143"/>
    <mergeCell ref="E208:P214"/>
    <mergeCell ref="E96:P98"/>
    <mergeCell ref="E85:P85"/>
    <mergeCell ref="S83:AC83"/>
    <mergeCell ref="A1:AQ1"/>
    <mergeCell ref="E8:AP9"/>
    <mergeCell ref="E26:P27"/>
    <mergeCell ref="S18:U18"/>
    <mergeCell ref="AF18:AH18"/>
    <mergeCell ref="AF12:AP12"/>
    <mergeCell ref="S12:AC12"/>
    <mergeCell ref="E4:AP6"/>
    <mergeCell ref="E12:P15"/>
    <mergeCell ref="Z14:AA15"/>
    <mergeCell ref="AB14:AC15"/>
    <mergeCell ref="AM14:AN15"/>
    <mergeCell ref="AO14:AP15"/>
    <mergeCell ref="AI143:AO143"/>
    <mergeCell ref="E153:P157"/>
    <mergeCell ref="E160:P166"/>
    <mergeCell ref="E169:P173"/>
    <mergeCell ref="E176:P182"/>
    <mergeCell ref="E234:P239"/>
    <mergeCell ref="E242:P248"/>
    <mergeCell ref="E251:P255"/>
    <mergeCell ref="E258:P264"/>
    <mergeCell ref="E88:P88"/>
    <mergeCell ref="E185:P189"/>
    <mergeCell ref="E192:P198"/>
    <mergeCell ref="E201:P205"/>
    <mergeCell ref="E217:P222"/>
    <mergeCell ref="E225:P231"/>
    <mergeCell ref="E42:P44"/>
    <mergeCell ref="E18:P19"/>
    <mergeCell ref="E32:P34"/>
    <mergeCell ref="E37:P39"/>
    <mergeCell ref="AF83:AP83"/>
    <mergeCell ref="E46:P47"/>
    <mergeCell ref="V66:AB66"/>
    <mergeCell ref="V53:AB53"/>
    <mergeCell ref="AI53:AO53"/>
    <mergeCell ref="AI66:AO66"/>
    <mergeCell ref="A80:AQ80"/>
    <mergeCell ref="AI77:AO77"/>
  </mergeCells>
  <printOptions horizontalCentered="1"/>
  <pageMargins left="0.5" right="0.5" top="0.5" bottom="0.5" header="0.3" footer="0.3"/>
  <pageSetup paperSize="9" orientation="portrait" r:id="rId1"/>
  <headerFooter>
    <oddFooter>&amp;CW-&amp;P</oddFooter>
  </headerFooter>
  <rowBreaks count="3" manualBreakCount="3">
    <brk id="79" max="42" man="1"/>
    <brk id="151" max="42" man="1"/>
    <brk id="215"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AO69"/>
  <sheetViews>
    <sheetView view="pageBreakPreview" zoomScaleNormal="100" zoomScaleSheetLayoutView="100" workbookViewId="0">
      <selection sqref="A1:AO1"/>
    </sheetView>
  </sheetViews>
  <sheetFormatPr defaultColWidth="2.83203125" defaultRowHeight="11.25" x14ac:dyDescent="0.2"/>
  <cols>
    <col min="1" max="16384" width="2.83203125" style="123"/>
  </cols>
  <sheetData>
    <row r="1" spans="1:41" x14ac:dyDescent="0.2">
      <c r="A1" s="365" t="s">
        <v>228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row>
    <row r="2" spans="1:41" ht="6" customHeight="1" x14ac:dyDescent="0.2">
      <c r="A2" s="29"/>
      <c r="B2" s="24"/>
      <c r="C2" s="24"/>
      <c r="D2" s="24"/>
      <c r="E2" s="24"/>
      <c r="F2" s="24"/>
      <c r="G2" s="24"/>
      <c r="H2" s="24"/>
      <c r="I2" s="24"/>
      <c r="J2" s="24"/>
      <c r="K2" s="24"/>
      <c r="L2" s="24"/>
      <c r="M2" s="24"/>
      <c r="N2" s="24"/>
      <c r="O2" s="24"/>
      <c r="P2" s="24"/>
      <c r="Q2" s="24"/>
      <c r="R2" s="24"/>
      <c r="S2" s="24"/>
      <c r="T2" s="24"/>
      <c r="U2" s="24"/>
      <c r="V2" s="24"/>
      <c r="W2" s="24"/>
      <c r="X2" s="24"/>
      <c r="Y2" s="24"/>
      <c r="Z2" s="24"/>
      <c r="AB2" s="24"/>
      <c r="AC2" s="24"/>
      <c r="AD2" s="24"/>
      <c r="AE2" s="24"/>
      <c r="AF2" s="24"/>
      <c r="AG2" s="24"/>
      <c r="AH2" s="24"/>
      <c r="AI2" s="24"/>
      <c r="AJ2" s="24"/>
      <c r="AK2" s="24"/>
      <c r="AL2" s="24"/>
      <c r="AM2" s="24"/>
      <c r="AN2" s="24"/>
      <c r="AO2" s="24"/>
    </row>
    <row r="3" spans="1:41" x14ac:dyDescent="0.2">
      <c r="A3" s="383" t="s">
        <v>229</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row>
    <row r="4" spans="1:41" x14ac:dyDescent="0.2">
      <c r="A4" s="26"/>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x14ac:dyDescent="0.2">
      <c r="A5" s="26" t="s">
        <v>282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row>
    <row r="7" spans="1:41" x14ac:dyDescent="0.2">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2">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row>
    <row r="9" spans="1:41" x14ac:dyDescent="0.2">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row>
    <row r="11" spans="1:41" x14ac:dyDescent="0.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row>
    <row r="13" spans="1:4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row>
    <row r="15" spans="1:4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row>
    <row r="17" spans="1:41"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1" x14ac:dyDescent="0.2">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1" x14ac:dyDescent="0.2">
      <c r="A19" s="26" t="s">
        <v>230</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1:4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row>
    <row r="21" spans="1:4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row>
    <row r="23" spans="1:41"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1" x14ac:dyDescent="0.2">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row>
    <row r="25" spans="1:41"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row>
    <row r="26" spans="1:41" x14ac:dyDescent="0.2">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row>
    <row r="27" spans="1:4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row>
    <row r="28" spans="1:41" x14ac:dyDescent="0.2">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row>
    <row r="29" spans="1:41" x14ac:dyDescent="0.2">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row>
    <row r="30" spans="1:41" x14ac:dyDescent="0.2">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row>
    <row r="31" spans="1:41"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row>
    <row r="32" spans="1:41" x14ac:dyDescent="0.2">
      <c r="A32" s="26"/>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row>
    <row r="33" spans="1:41" x14ac:dyDescent="0.2">
      <c r="A33" s="26" t="s">
        <v>231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row>
    <row r="34" spans="1:41" x14ac:dyDescent="0.2">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row>
    <row r="35" spans="1:41"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row>
    <row r="36" spans="1:4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row>
    <row r="37" spans="1:41"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row>
    <row r="38" spans="1:41" x14ac:dyDescent="0.2">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row>
    <row r="39" spans="1:4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row>
    <row r="40" spans="1:41" x14ac:dyDescent="0.2">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row>
    <row r="41" spans="1:41"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row>
    <row r="42" spans="1:4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row>
    <row r="43" spans="1:41"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row>
    <row r="44" spans="1:41" x14ac:dyDescent="0.2">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row>
    <row r="45" spans="1:41"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row>
    <row r="46" spans="1:41" x14ac:dyDescent="0.2">
      <c r="A46" s="26"/>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x14ac:dyDescent="0.2">
      <c r="A47" s="365" t="s">
        <v>232</v>
      </c>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row>
    <row r="48" spans="1:41" x14ac:dyDescent="0.2">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row>
    <row r="49" spans="1:41"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row>
    <row r="50" spans="1:41" x14ac:dyDescent="0.2">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row>
    <row r="51" spans="1:41"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row>
    <row r="52" spans="1:41" x14ac:dyDescent="0.2">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row>
    <row r="53" spans="1:41"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row>
    <row r="54" spans="1:41"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row>
    <row r="55" spans="1:41"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row>
    <row r="56" spans="1:41" x14ac:dyDescent="0.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row>
    <row r="57" spans="1:41"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row>
    <row r="58" spans="1:41" x14ac:dyDescent="0.2">
      <c r="A58" s="26"/>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x14ac:dyDescent="0.2">
      <c r="A59" s="365" t="s">
        <v>233</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row>
    <row r="60" spans="1:41" x14ac:dyDescent="0.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row>
    <row r="61" spans="1:41"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row>
    <row r="62" spans="1:41" x14ac:dyDescent="0.2">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row>
    <row r="63" spans="1:41"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row>
    <row r="64" spans="1:4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row>
    <row r="65" spans="1:4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row>
    <row r="66" spans="1:41" x14ac:dyDescent="0.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row>
    <row r="67" spans="1:41"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row>
    <row r="68" spans="1:4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row>
    <row r="69" spans="1:41"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&amp;CW-&amp;P</oddFooter>
  </headerFooter>
  <rowBreaks count="1" manualBreakCount="1">
    <brk id="70"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workbookViewId="0">
      <selection activeCell="Q26" sqref="Q26"/>
    </sheetView>
  </sheetViews>
  <sheetFormatPr defaultRowHeight="11.25" x14ac:dyDescent="0.2"/>
  <cols>
    <col min="1" max="41" width="2.83203125" customWidth="1"/>
  </cols>
  <sheetData>
    <row r="1" spans="1:54" x14ac:dyDescent="0.2">
      <c r="A1" s="387" t="s">
        <v>394</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1:54" x14ac:dyDescent="0.2">
      <c r="A2" s="151"/>
      <c r="B2" s="151"/>
      <c r="C2" s="334"/>
      <c r="D2" s="334"/>
      <c r="E2" s="334"/>
      <c r="F2" s="334"/>
      <c r="G2" s="334"/>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row>
    <row r="3" spans="1:54" s="23" customFormat="1" ht="11.25" customHeight="1" x14ac:dyDescent="0.2">
      <c r="B3" s="386" t="s">
        <v>295</v>
      </c>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34"/>
      <c r="AR3" s="334"/>
      <c r="AS3" s="334"/>
      <c r="AT3" s="334"/>
      <c r="AU3" s="334"/>
      <c r="AV3" s="334"/>
      <c r="AW3" s="334"/>
      <c r="AX3" s="334"/>
      <c r="AY3" s="334"/>
      <c r="AZ3" s="334"/>
      <c r="BA3" s="334"/>
      <c r="BB3" s="334"/>
    </row>
    <row r="4" spans="1:54" x14ac:dyDescent="0.2">
      <c r="A4" s="334"/>
      <c r="B4" s="360" t="s">
        <v>395</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32"/>
      <c r="AQ4" s="332"/>
    </row>
    <row r="5" spans="1:54" x14ac:dyDescent="0.2">
      <c r="A5" s="151"/>
      <c r="B5" s="363" t="s">
        <v>396</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33"/>
      <c r="AQ5" s="333"/>
    </row>
    <row r="6" spans="1:54" x14ac:dyDescent="0.2">
      <c r="A6" s="151"/>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33"/>
      <c r="AQ6" s="333"/>
    </row>
    <row r="7" spans="1:54" x14ac:dyDescent="0.2">
      <c r="A7" s="151"/>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33"/>
      <c r="AQ7" s="333"/>
    </row>
    <row r="8" spans="1:54" x14ac:dyDescent="0.2">
      <c r="A8" s="151"/>
      <c r="B8" s="388" t="str">
        <f>"(4) Year of fieldwork is assumed to be " &amp; FW_YR &amp; ". For fieldwork beginning in " &amp; FW_YR+1 &amp; ", all references to calendar years should be increased by one; for example, " &amp; FW_YR-5 &amp; " should be changed to " &amp; FW_YR-4 &amp; ", " &amp; FW_YR-4 &amp; " should be changed to " &amp; FW_YR-3 &amp; ", and similarly for all years throughout the questionnaire."</f>
        <v>(4) Year of fieldwork is assumed to be 2016. For fieldwork beginning in 2017, all references to calendar years should be increased by one; for example, 2011 should be changed to 2012, 2012 should be changed to 2013, and similarly for all years throughout the questionnaire.</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35"/>
      <c r="AQ8" s="335"/>
    </row>
    <row r="9" spans="1:54" x14ac:dyDescent="0.2">
      <c r="A9" s="151"/>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35"/>
      <c r="AQ9" s="335"/>
    </row>
    <row r="10" spans="1:54" x14ac:dyDescent="0.2">
      <c r="A10" s="151"/>
      <c r="B10" s="363" t="s">
        <v>393</v>
      </c>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35"/>
      <c r="AQ10" s="335"/>
    </row>
    <row r="11" spans="1:54" ht="11.25" customHeight="1" x14ac:dyDescent="0.2">
      <c r="A11" s="151"/>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35"/>
      <c r="AQ11" s="335"/>
    </row>
    <row r="12" spans="1:54" x14ac:dyDescent="0.2">
      <c r="A12" s="151"/>
      <c r="B12" s="363" t="s">
        <v>400</v>
      </c>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35"/>
      <c r="AQ12" s="335"/>
    </row>
    <row r="13" spans="1:54" x14ac:dyDescent="0.2">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36"/>
      <c r="AQ13" s="336"/>
    </row>
    <row r="14" spans="1:54" x14ac:dyDescent="0.2">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36"/>
      <c r="AQ14" s="336"/>
    </row>
    <row r="15" spans="1:54" x14ac:dyDescent="0.2">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row>
  </sheetData>
  <mergeCells count="7">
    <mergeCell ref="B12:AO14"/>
    <mergeCell ref="B4:AO4"/>
    <mergeCell ref="B3:AP3"/>
    <mergeCell ref="A1:AO1"/>
    <mergeCell ref="B5:AO7"/>
    <mergeCell ref="B8:AO9"/>
    <mergeCell ref="B10:AO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5"/>
  <sheetViews>
    <sheetView zoomScaleNormal="100" zoomScaleSheetLayoutView="100" zoomScalePageLayoutView="80" workbookViewId="0">
      <pane ySplit="1" topLeftCell="A23" activePane="bottomLeft" state="frozen"/>
      <selection sqref="A1:XFD1048576"/>
      <selection pane="bottomLeft" activeCell="B34" sqref="B34"/>
    </sheetView>
  </sheetViews>
  <sheetFormatPr defaultColWidth="45.5" defaultRowHeight="12.75" x14ac:dyDescent="0.2"/>
  <cols>
    <col min="1" max="1" width="15.83203125" style="56" customWidth="1"/>
    <col min="2" max="2" width="45.83203125" style="326" customWidth="1"/>
    <col min="3" max="3" width="45.5" style="45" customWidth="1"/>
    <col min="4" max="6" width="45.5" style="49" customWidth="1"/>
    <col min="7" max="16384" width="45.5" style="42"/>
  </cols>
  <sheetData>
    <row r="1" spans="1:7" x14ac:dyDescent="0.2">
      <c r="A1" s="55"/>
      <c r="B1" s="327" t="s">
        <v>32</v>
      </c>
      <c r="C1" s="41" t="s">
        <v>283</v>
      </c>
      <c r="D1" s="41" t="s">
        <v>284</v>
      </c>
      <c r="E1" s="41" t="s">
        <v>285</v>
      </c>
      <c r="F1" s="41" t="s">
        <v>286</v>
      </c>
      <c r="G1" s="41" t="s">
        <v>287</v>
      </c>
    </row>
    <row r="2" spans="1:7" x14ac:dyDescent="0.2">
      <c r="A2" s="56" t="s">
        <v>288</v>
      </c>
      <c r="B2" s="331" t="s">
        <v>390</v>
      </c>
      <c r="C2" s="43"/>
      <c r="D2" s="43"/>
      <c r="E2" s="43"/>
      <c r="F2" s="43"/>
      <c r="G2" s="43"/>
    </row>
    <row r="3" spans="1:7" s="44" customFormat="1" x14ac:dyDescent="0.2">
      <c r="A3" s="56" t="s">
        <v>289</v>
      </c>
      <c r="B3" s="328" t="s">
        <v>162</v>
      </c>
      <c r="C3" s="43" t="s">
        <v>163</v>
      </c>
      <c r="D3" s="43" t="s">
        <v>164</v>
      </c>
      <c r="E3" s="43" t="s">
        <v>165</v>
      </c>
      <c r="F3" s="43" t="s">
        <v>166</v>
      </c>
      <c r="G3" s="43" t="s">
        <v>167</v>
      </c>
    </row>
    <row r="4" spans="1:7" s="44" customFormat="1" ht="247.5" x14ac:dyDescent="0.2">
      <c r="A4" s="57" t="s">
        <v>299</v>
      </c>
      <c r="B4" s="326" t="s">
        <v>366</v>
      </c>
      <c r="C4" s="43"/>
      <c r="D4" s="43"/>
      <c r="E4" s="43"/>
      <c r="F4" s="43"/>
    </row>
    <row r="5" spans="1:7" s="44" customFormat="1" x14ac:dyDescent="0.2">
      <c r="A5" s="57">
        <v>102</v>
      </c>
      <c r="B5" s="326" t="s">
        <v>54</v>
      </c>
      <c r="C5" s="43"/>
      <c r="D5" s="43"/>
      <c r="E5" s="43"/>
      <c r="F5" s="43"/>
    </row>
    <row r="6" spans="1:7" s="44" customFormat="1" x14ac:dyDescent="0.2">
      <c r="A6" s="57">
        <v>103</v>
      </c>
      <c r="B6" s="326" t="s">
        <v>59</v>
      </c>
      <c r="C6" s="43"/>
      <c r="D6" s="43"/>
      <c r="E6" s="43"/>
      <c r="F6" s="43"/>
    </row>
    <row r="7" spans="1:7" s="44" customFormat="1" x14ac:dyDescent="0.2">
      <c r="A7" s="57">
        <v>104</v>
      </c>
      <c r="B7" s="326" t="s">
        <v>61</v>
      </c>
      <c r="C7" s="43"/>
      <c r="D7" s="43"/>
      <c r="E7" s="43"/>
      <c r="F7" s="43"/>
    </row>
    <row r="8" spans="1:7" s="44" customFormat="1" ht="22.5" x14ac:dyDescent="0.2">
      <c r="A8" s="57">
        <v>105</v>
      </c>
      <c r="B8" s="326" t="s">
        <v>66</v>
      </c>
      <c r="C8" s="43"/>
      <c r="D8" s="43"/>
      <c r="E8" s="43"/>
      <c r="F8" s="43"/>
    </row>
    <row r="9" spans="1:7" s="44" customFormat="1" ht="22.5" x14ac:dyDescent="0.2">
      <c r="A9" s="57">
        <v>106</v>
      </c>
      <c r="B9" s="326" t="s">
        <v>245</v>
      </c>
      <c r="C9" s="43"/>
      <c r="D9" s="43"/>
      <c r="E9" s="43"/>
      <c r="F9" s="43"/>
    </row>
    <row r="10" spans="1:7" s="44" customFormat="1" ht="78.75" x14ac:dyDescent="0.2">
      <c r="A10" s="57">
        <v>108</v>
      </c>
      <c r="B10" s="326" t="s">
        <v>72</v>
      </c>
      <c r="C10" s="43"/>
      <c r="D10" s="43"/>
      <c r="E10" s="43"/>
      <c r="F10" s="43"/>
    </row>
    <row r="11" spans="1:7" s="44" customFormat="1" ht="22.5" x14ac:dyDescent="0.2">
      <c r="A11" s="57">
        <v>109</v>
      </c>
      <c r="B11" s="326" t="s">
        <v>134</v>
      </c>
      <c r="C11" s="43"/>
      <c r="D11" s="43"/>
      <c r="E11" s="43"/>
      <c r="F11" s="43"/>
    </row>
    <row r="12" spans="1:7" s="44" customFormat="1" ht="22.5" x14ac:dyDescent="0.2">
      <c r="A12" s="57">
        <v>110</v>
      </c>
      <c r="B12" s="326" t="s">
        <v>133</v>
      </c>
      <c r="C12" s="43"/>
      <c r="D12" s="43"/>
      <c r="E12" s="43"/>
      <c r="F12" s="43"/>
    </row>
    <row r="13" spans="1:7" s="44" customFormat="1" ht="22.5" x14ac:dyDescent="0.2">
      <c r="A13" s="57">
        <v>111</v>
      </c>
      <c r="B13" s="326" t="s">
        <v>310</v>
      </c>
      <c r="C13" s="43"/>
      <c r="D13" s="43"/>
      <c r="E13" s="43"/>
      <c r="F13" s="43"/>
    </row>
    <row r="14" spans="1:7" s="44" customFormat="1" x14ac:dyDescent="0.2">
      <c r="A14" s="57">
        <v>112</v>
      </c>
      <c r="B14" s="326" t="s">
        <v>311</v>
      </c>
      <c r="C14" s="43"/>
      <c r="D14" s="43"/>
      <c r="E14" s="43"/>
      <c r="F14" s="43"/>
    </row>
    <row r="15" spans="1:7" s="44" customFormat="1" x14ac:dyDescent="0.2">
      <c r="A15" s="57" t="s">
        <v>335</v>
      </c>
      <c r="B15" s="326" t="s">
        <v>312</v>
      </c>
      <c r="C15" s="43"/>
      <c r="D15" s="43"/>
      <c r="E15" s="43"/>
      <c r="F15" s="43"/>
    </row>
    <row r="16" spans="1:7" s="44" customFormat="1" x14ac:dyDescent="0.2">
      <c r="A16" s="57" t="s">
        <v>336</v>
      </c>
      <c r="B16" s="326" t="s">
        <v>313</v>
      </c>
      <c r="C16" s="43"/>
      <c r="D16" s="43"/>
      <c r="E16" s="43"/>
      <c r="F16" s="43"/>
    </row>
    <row r="17" spans="1:6" s="44" customFormat="1" x14ac:dyDescent="0.2">
      <c r="A17" s="57" t="s">
        <v>337</v>
      </c>
      <c r="B17" s="326" t="s">
        <v>321</v>
      </c>
      <c r="C17" s="43"/>
      <c r="D17" s="43"/>
      <c r="E17" s="43"/>
      <c r="F17" s="43"/>
    </row>
    <row r="18" spans="1:6" s="44" customFormat="1" x14ac:dyDescent="0.2">
      <c r="A18" s="57" t="s">
        <v>338</v>
      </c>
      <c r="B18" s="326" t="s">
        <v>314</v>
      </c>
      <c r="C18" s="43"/>
      <c r="D18" s="43"/>
      <c r="E18" s="43"/>
      <c r="F18" s="43"/>
    </row>
    <row r="19" spans="1:6" s="44" customFormat="1" x14ac:dyDescent="0.2">
      <c r="A19" s="57" t="s">
        <v>339</v>
      </c>
      <c r="B19" s="326" t="s">
        <v>315</v>
      </c>
      <c r="C19" s="43"/>
      <c r="D19" s="43"/>
      <c r="E19" s="43"/>
      <c r="F19" s="43"/>
    </row>
    <row r="20" spans="1:6" s="44" customFormat="1" x14ac:dyDescent="0.2">
      <c r="A20" s="57" t="s">
        <v>340</v>
      </c>
      <c r="B20" s="326" t="s">
        <v>316</v>
      </c>
      <c r="C20" s="43"/>
      <c r="D20" s="43"/>
      <c r="E20" s="43"/>
      <c r="F20" s="43"/>
    </row>
    <row r="21" spans="1:6" s="44" customFormat="1" ht="22.5" x14ac:dyDescent="0.2">
      <c r="A21" s="57">
        <v>201</v>
      </c>
      <c r="B21" s="326" t="s">
        <v>177</v>
      </c>
      <c r="C21" s="43"/>
      <c r="D21" s="43"/>
      <c r="E21" s="43"/>
      <c r="F21" s="43"/>
    </row>
    <row r="22" spans="1:6" s="44" customFormat="1" ht="22.5" x14ac:dyDescent="0.2">
      <c r="A22" s="57">
        <v>202</v>
      </c>
      <c r="B22" s="326" t="s">
        <v>178</v>
      </c>
      <c r="C22" s="43"/>
      <c r="D22" s="43"/>
      <c r="E22" s="43"/>
      <c r="F22" s="43"/>
    </row>
    <row r="23" spans="1:6" s="44" customFormat="1" x14ac:dyDescent="0.2">
      <c r="A23" s="57" t="s">
        <v>300</v>
      </c>
      <c r="B23" s="326" t="s">
        <v>179</v>
      </c>
      <c r="C23" s="43"/>
      <c r="D23" s="43"/>
      <c r="E23" s="43"/>
      <c r="F23" s="43"/>
    </row>
    <row r="24" spans="1:6" s="44" customFormat="1" x14ac:dyDescent="0.2">
      <c r="A24" s="57" t="s">
        <v>301</v>
      </c>
      <c r="B24" s="326" t="s">
        <v>181</v>
      </c>
      <c r="C24" s="43"/>
      <c r="D24" s="43"/>
      <c r="E24" s="43"/>
      <c r="F24" s="43"/>
    </row>
    <row r="25" spans="1:6" s="44" customFormat="1" ht="33.75" x14ac:dyDescent="0.2">
      <c r="A25" s="57">
        <v>204</v>
      </c>
      <c r="B25" s="326" t="s">
        <v>184</v>
      </c>
      <c r="C25" s="43"/>
      <c r="D25" s="43"/>
      <c r="E25" s="43"/>
      <c r="F25" s="43"/>
    </row>
    <row r="26" spans="1:6" s="44" customFormat="1" x14ac:dyDescent="0.2">
      <c r="A26" s="57" t="s">
        <v>302</v>
      </c>
      <c r="B26" s="326" t="s">
        <v>185</v>
      </c>
      <c r="C26" s="43"/>
      <c r="D26" s="43"/>
      <c r="E26" s="43"/>
      <c r="F26" s="43"/>
    </row>
    <row r="27" spans="1:6" s="44" customFormat="1" ht="22.5" x14ac:dyDescent="0.2">
      <c r="A27" s="57" t="s">
        <v>303</v>
      </c>
      <c r="B27" s="326" t="s">
        <v>187</v>
      </c>
      <c r="C27" s="43"/>
      <c r="D27" s="43"/>
      <c r="E27" s="43"/>
      <c r="F27" s="43"/>
    </row>
    <row r="28" spans="1:6" s="44" customFormat="1" ht="78.75" x14ac:dyDescent="0.2">
      <c r="A28" s="57">
        <v>206</v>
      </c>
      <c r="B28" s="326" t="s">
        <v>225</v>
      </c>
      <c r="C28" s="43"/>
      <c r="D28" s="43"/>
      <c r="E28" s="43"/>
      <c r="F28" s="43"/>
    </row>
    <row r="29" spans="1:6" s="44" customFormat="1" x14ac:dyDescent="0.2">
      <c r="A29" s="57" t="s">
        <v>304</v>
      </c>
      <c r="B29" s="326" t="s">
        <v>189</v>
      </c>
      <c r="C29" s="43"/>
      <c r="D29" s="43"/>
      <c r="E29" s="43"/>
      <c r="F29" s="43"/>
    </row>
    <row r="30" spans="1:6" s="44" customFormat="1" x14ac:dyDescent="0.2">
      <c r="A30" s="57" t="s">
        <v>305</v>
      </c>
      <c r="B30" s="326" t="s">
        <v>191</v>
      </c>
      <c r="C30" s="43"/>
      <c r="D30" s="43"/>
      <c r="E30" s="43"/>
      <c r="F30" s="43"/>
    </row>
    <row r="31" spans="1:6" s="44" customFormat="1" ht="33.75" x14ac:dyDescent="0.2">
      <c r="A31" s="57">
        <v>209</v>
      </c>
      <c r="B31" s="326" t="s">
        <v>196</v>
      </c>
      <c r="C31" s="43"/>
      <c r="D31" s="43"/>
      <c r="E31" s="43"/>
      <c r="F31" s="43"/>
    </row>
    <row r="32" spans="1:6" s="44" customFormat="1" ht="22.5" x14ac:dyDescent="0.2">
      <c r="A32" s="57">
        <v>211</v>
      </c>
      <c r="B32" s="326" t="str">
        <f>"Now I’d like to ask you about your more recent births. How many births have you had in " &amp; FIVE_YRS_BEFORE_SRVY &amp; "-" &amp; FW_YR &amp; "?"</f>
        <v>Now I’d like to ask you about your more recent births. How many births have you had in 2011-2016?</v>
      </c>
      <c r="C32" s="43"/>
      <c r="D32" s="43"/>
      <c r="E32" s="43"/>
      <c r="F32" s="43"/>
    </row>
    <row r="33" spans="1:6" ht="33.75" x14ac:dyDescent="0.2">
      <c r="A33" s="56">
        <v>212</v>
      </c>
      <c r="B33" s="329" t="str">
        <f>"Now I would like to record the names of all your births in " &amp; FIVE_YRS_BEFORE_SRVY &amp; "-" &amp; FW_YR &amp; ", whether still alive or not, starting with the most recent one you had."</f>
        <v>Now I would like to record the names of all your births in 2011-2016, whether still alive or not, starting with the most recent one you had.</v>
      </c>
      <c r="D33" s="45"/>
      <c r="E33" s="45"/>
      <c r="F33" s="45"/>
    </row>
    <row r="34" spans="1:6" ht="22.5" x14ac:dyDescent="0.2">
      <c r="A34" s="56">
        <v>213</v>
      </c>
      <c r="B34" s="326" t="s">
        <v>352</v>
      </c>
      <c r="D34" s="45"/>
      <c r="E34" s="45"/>
      <c r="F34" s="45"/>
    </row>
    <row r="35" spans="1:6" x14ac:dyDescent="0.2">
      <c r="A35" s="58">
        <v>214</v>
      </c>
      <c r="B35" s="330" t="s">
        <v>199</v>
      </c>
      <c r="C35" s="46"/>
      <c r="D35" s="46"/>
      <c r="E35" s="46"/>
      <c r="F35" s="46"/>
    </row>
    <row r="36" spans="1:6" x14ac:dyDescent="0.2">
      <c r="A36" s="56">
        <v>215</v>
      </c>
      <c r="B36" s="326" t="s">
        <v>200</v>
      </c>
      <c r="D36" s="45"/>
      <c r="E36" s="45"/>
      <c r="F36" s="45"/>
    </row>
    <row r="37" spans="1:6" x14ac:dyDescent="0.2">
      <c r="A37" s="56">
        <v>216</v>
      </c>
      <c r="B37" s="326" t="s">
        <v>356</v>
      </c>
      <c r="D37" s="45"/>
      <c r="E37" s="45"/>
      <c r="F37" s="45"/>
    </row>
    <row r="38" spans="1:6" x14ac:dyDescent="0.2">
      <c r="A38" s="58">
        <v>217</v>
      </c>
      <c r="B38" s="330" t="s">
        <v>201</v>
      </c>
      <c r="C38" s="46"/>
      <c r="D38" s="46"/>
      <c r="E38" s="46"/>
      <c r="F38" s="46"/>
    </row>
    <row r="39" spans="1:6" x14ac:dyDescent="0.2">
      <c r="A39" s="56">
        <v>218</v>
      </c>
      <c r="B39" s="326" t="s">
        <v>218</v>
      </c>
      <c r="D39" s="45"/>
      <c r="E39" s="45"/>
      <c r="F39" s="45"/>
    </row>
    <row r="40" spans="1:6" x14ac:dyDescent="0.2">
      <c r="A40" s="56">
        <v>219</v>
      </c>
      <c r="B40" s="326" t="s">
        <v>202</v>
      </c>
      <c r="D40" s="45"/>
      <c r="E40" s="45"/>
      <c r="F40" s="45"/>
    </row>
    <row r="41" spans="1:6" ht="33.75" x14ac:dyDescent="0.2">
      <c r="A41" s="56">
        <v>221</v>
      </c>
      <c r="B41" s="326" t="s">
        <v>322</v>
      </c>
      <c r="D41" s="45"/>
      <c r="E41" s="45"/>
      <c r="F41" s="45"/>
    </row>
    <row r="42" spans="1:6" ht="22.5" x14ac:dyDescent="0.2">
      <c r="A42" s="56">
        <v>222</v>
      </c>
      <c r="B42" s="326" t="s">
        <v>388</v>
      </c>
      <c r="D42" s="45"/>
      <c r="E42" s="45"/>
      <c r="F42" s="45"/>
    </row>
    <row r="43" spans="1:6" x14ac:dyDescent="0.2">
      <c r="A43" s="56">
        <v>225</v>
      </c>
      <c r="B43" s="326" t="s">
        <v>223</v>
      </c>
      <c r="C43" s="46"/>
      <c r="D43" s="46"/>
      <c r="E43" s="46"/>
      <c r="F43" s="47"/>
    </row>
    <row r="44" spans="1:6" x14ac:dyDescent="0.2">
      <c r="A44" s="56">
        <v>226</v>
      </c>
      <c r="B44" s="326" t="s">
        <v>224</v>
      </c>
      <c r="D44" s="45"/>
      <c r="E44" s="47"/>
      <c r="F44" s="47"/>
    </row>
    <row r="45" spans="1:6" s="48" customFormat="1" ht="56.25" x14ac:dyDescent="0.2">
      <c r="A45" s="58">
        <v>302</v>
      </c>
      <c r="B45" s="330" t="s">
        <v>354</v>
      </c>
      <c r="C45" s="46"/>
      <c r="D45" s="46"/>
      <c r="E45" s="46"/>
      <c r="F45" s="46"/>
    </row>
    <row r="46" spans="1:6" ht="33.75" x14ac:dyDescent="0.2">
      <c r="A46" s="56">
        <v>303</v>
      </c>
      <c r="B46" s="326" t="s">
        <v>306</v>
      </c>
    </row>
    <row r="47" spans="1:6" ht="22.5" x14ac:dyDescent="0.2">
      <c r="A47" s="56">
        <v>304</v>
      </c>
      <c r="B47" s="326" t="s">
        <v>341</v>
      </c>
    </row>
    <row r="48" spans="1:6" ht="22.5" x14ac:dyDescent="0.2">
      <c r="A48" s="56">
        <v>305</v>
      </c>
      <c r="B48" s="326" t="s">
        <v>342</v>
      </c>
    </row>
    <row r="49" spans="1:2" ht="33.75" x14ac:dyDescent="0.2">
      <c r="A49" s="56">
        <v>306</v>
      </c>
      <c r="B49" s="326" t="s">
        <v>297</v>
      </c>
    </row>
    <row r="50" spans="1:2" ht="33.75" x14ac:dyDescent="0.2">
      <c r="A50" s="56">
        <v>401</v>
      </c>
      <c r="B50" s="326" t="str">
        <f>"Now I would like to ask some questions about the health of your children born since January " &amp; FIVE_YRS_BEFORE_SRVY &amp; ". (We will talk about each separately.)"</f>
        <v>Now I would like to ask some questions about the health of your children born since January 2011. (We will talk about each separately.)</v>
      </c>
    </row>
    <row r="51" spans="1:2" ht="22.5" x14ac:dyDescent="0.2">
      <c r="A51" s="56">
        <v>404</v>
      </c>
      <c r="B51" s="326" t="s">
        <v>150</v>
      </c>
    </row>
    <row r="52" spans="1:2" ht="22.5" x14ac:dyDescent="0.2">
      <c r="A52" s="56">
        <v>405</v>
      </c>
      <c r="B52" s="326" t="s">
        <v>172</v>
      </c>
    </row>
    <row r="53" spans="1:2" ht="22.5" x14ac:dyDescent="0.2">
      <c r="A53" s="56">
        <v>406</v>
      </c>
      <c r="B53" s="326" t="s">
        <v>151</v>
      </c>
    </row>
    <row r="54" spans="1:2" ht="33.75" x14ac:dyDescent="0.2">
      <c r="A54" s="56">
        <v>407</v>
      </c>
      <c r="B54" s="326" t="s">
        <v>171</v>
      </c>
    </row>
    <row r="55" spans="1:2" x14ac:dyDescent="0.2">
      <c r="A55" s="56">
        <v>409</v>
      </c>
      <c r="B55" s="326" t="s">
        <v>148</v>
      </c>
    </row>
    <row r="56" spans="1:2" ht="22.5" x14ac:dyDescent="0.2">
      <c r="A56" s="257">
        <v>410</v>
      </c>
      <c r="B56" s="326" t="s">
        <v>387</v>
      </c>
    </row>
    <row r="57" spans="1:2" ht="22.5" x14ac:dyDescent="0.2">
      <c r="A57" s="56">
        <v>411</v>
      </c>
      <c r="B57" s="326" t="s">
        <v>152</v>
      </c>
    </row>
    <row r="58" spans="1:2" ht="33.75" x14ac:dyDescent="0.2">
      <c r="A58" s="56">
        <v>412</v>
      </c>
      <c r="B58" s="326" t="s">
        <v>173</v>
      </c>
    </row>
    <row r="59" spans="1:2" ht="22.5" x14ac:dyDescent="0.2">
      <c r="A59" s="257">
        <v>415</v>
      </c>
      <c r="B59" s="326" t="s">
        <v>275</v>
      </c>
    </row>
    <row r="60" spans="1:2" ht="22.5" x14ac:dyDescent="0.2">
      <c r="A60" s="257">
        <v>417</v>
      </c>
      <c r="B60" s="326" t="s">
        <v>266</v>
      </c>
    </row>
    <row r="61" spans="1:2" ht="22.5" x14ac:dyDescent="0.2">
      <c r="A61" s="257">
        <v>419</v>
      </c>
      <c r="B61" s="326" t="s">
        <v>260</v>
      </c>
    </row>
    <row r="62" spans="1:2" ht="22.5" x14ac:dyDescent="0.2">
      <c r="A62" s="257">
        <v>421</v>
      </c>
      <c r="B62" s="326" t="s">
        <v>262</v>
      </c>
    </row>
    <row r="63" spans="1:2" ht="22.5" x14ac:dyDescent="0.2">
      <c r="A63" s="257">
        <v>423</v>
      </c>
      <c r="B63" s="326" t="s">
        <v>264</v>
      </c>
    </row>
    <row r="64" spans="1:2" ht="22.5" x14ac:dyDescent="0.2">
      <c r="A64" s="257">
        <v>425</v>
      </c>
      <c r="B64" s="326" t="s">
        <v>274</v>
      </c>
    </row>
    <row r="65" spans="1:2" ht="22.5" x14ac:dyDescent="0.2">
      <c r="A65" s="257">
        <v>427</v>
      </c>
      <c r="B65" s="326" t="s">
        <v>265</v>
      </c>
    </row>
  </sheetData>
  <sheetProtection formatCells="0" formatRows="0" insertRows="0" deleteRows="0"/>
  <printOptions gridLines="1"/>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6"/>
  <sheetViews>
    <sheetView zoomScaleNormal="100" zoomScaleSheetLayoutView="100" workbookViewId="0">
      <selection activeCell="B1" sqref="B1"/>
    </sheetView>
  </sheetViews>
  <sheetFormatPr defaultColWidth="2.83203125" defaultRowHeight="11.25" x14ac:dyDescent="0.2"/>
  <cols>
    <col min="1" max="1" width="27.33203125" style="121" bestFit="1" customWidth="1"/>
    <col min="2" max="2" width="7.5" style="37" customWidth="1"/>
    <col min="3" max="16384" width="2.83203125" style="121"/>
  </cols>
  <sheetData>
    <row r="1" spans="1:2" x14ac:dyDescent="0.2">
      <c r="A1" s="119" t="s">
        <v>290</v>
      </c>
      <c r="B1" s="120">
        <v>2016</v>
      </c>
    </row>
    <row r="2" spans="1:2" x14ac:dyDescent="0.2">
      <c r="A2" s="119" t="s">
        <v>291</v>
      </c>
      <c r="B2" s="51">
        <f>B1-5</f>
        <v>2011</v>
      </c>
    </row>
    <row r="3" spans="1:2" x14ac:dyDescent="0.2">
      <c r="A3" s="119" t="s">
        <v>292</v>
      </c>
      <c r="B3" s="51">
        <f>B1-6</f>
        <v>2010</v>
      </c>
    </row>
    <row r="4" spans="1:2" x14ac:dyDescent="0.2">
      <c r="A4" s="119" t="s">
        <v>293</v>
      </c>
      <c r="B4" s="51">
        <f>B1-3</f>
        <v>2013</v>
      </c>
    </row>
    <row r="5" spans="1:2" x14ac:dyDescent="0.2">
      <c r="A5" s="119" t="s">
        <v>294</v>
      </c>
      <c r="B5" s="51">
        <f>B1-2</f>
        <v>2014</v>
      </c>
    </row>
    <row r="6" spans="1:2" x14ac:dyDescent="0.2">
      <c r="A6" s="119" t="s">
        <v>296</v>
      </c>
      <c r="B6" s="232">
        <f>FW_YR-15</f>
        <v>2001</v>
      </c>
    </row>
  </sheetData>
  <sheetProtection formatCells="0" formatRows="0" insertRows="0" deleteRow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742503C816BD4594965050EDC820D8" ma:contentTypeVersion="0" ma:contentTypeDescription="Create a new document." ma:contentTypeScope="" ma:versionID="888b11b07bb3e8e124e7ea1f4d8c3c4b">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F953D4-DA08-4524-871B-6234EE96B883}">
  <ds:schemaRefs>
    <ds:schemaRef ds:uri="http://schemas.microsoft.com/sharepoint/v3/contenttype/forms"/>
  </ds:schemaRefs>
</ds:datastoreItem>
</file>

<file path=customXml/itemProps2.xml><?xml version="1.0" encoding="utf-8"?>
<ds:datastoreItem xmlns:ds="http://schemas.openxmlformats.org/officeDocument/2006/customXml" ds:itemID="{69B86030-7A9C-404C-B4AB-07CADB9D7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492ABA2-73E3-4393-AB2D-F93EBA354BFA}">
  <ds:schemaRef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vt:lpstr>
      <vt:lpstr>1</vt:lpstr>
      <vt:lpstr>2-1</vt:lpstr>
      <vt:lpstr>2-2</vt:lpstr>
      <vt:lpstr>2-3</vt:lpstr>
      <vt:lpstr>3</vt:lpstr>
      <vt:lpstr>4</vt:lpstr>
      <vt:lpstr>Int.Obs.</vt:lpstr>
      <vt:lpstr>FN</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'1'!Print_Area</vt:lpstr>
      <vt:lpstr>'2-2'!Print_Area</vt:lpstr>
      <vt:lpstr>'2-3'!Print_Area</vt:lpstr>
      <vt:lpstr>'3'!Print_Area</vt:lpstr>
      <vt:lpstr>'4'!Print_Area</vt:lpstr>
      <vt:lpstr>Cover!Print_Area</vt:lpstr>
      <vt:lpstr>Int.Obs.!Print_Area</vt:lpstr>
      <vt:lpstr>'1'!Print_Titles</vt:lpstr>
      <vt:lpstr>'2-1'!Print_Titles</vt:lpstr>
      <vt:lpstr>'2-2'!Print_Titles</vt:lpstr>
      <vt:lpstr>'2-3'!Print_Titles</vt:lpstr>
      <vt:lpstr>'3'!Print_Titles</vt:lpstr>
      <vt:lpstr>'4'!Print_Titles</vt:lpstr>
      <vt:lpstr>translations!Print_Titles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Florey, Lia</cp:lastModifiedBy>
  <cp:lastPrinted>2017-03-22T18:54:10Z</cp:lastPrinted>
  <dcterms:created xsi:type="dcterms:W3CDTF">2014-06-19T20:45:36Z</dcterms:created>
  <dcterms:modified xsi:type="dcterms:W3CDTF">2017-03-22T20:34:09Z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0x0101008B742503C816BD4594965050EDC820D8</vt:lpwstr>
  </property>
</Properties>
</file>